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453" activeTab="1"/>
  </bookViews>
  <sheets>
    <sheet name="TROŠKOVNIK_GR" sheetId="1" r:id="rId1"/>
    <sheet name="TROŠKOVNIK_EL" sheetId="2" r:id="rId2"/>
    <sheet name="TROŠKOVNIK_STROJ" sheetId="3" r:id="rId3"/>
    <sheet name="REKAPITULACIJA" sheetId="4" r:id="rId4"/>
  </sheets>
  <definedNames>
    <definedName name="_xlfn._FV" hidden="1">#NAME?</definedName>
  </definedNames>
  <calcPr fullCalcOnLoad="1"/>
</workbook>
</file>

<file path=xl/sharedStrings.xml><?xml version="1.0" encoding="utf-8"?>
<sst xmlns="http://schemas.openxmlformats.org/spreadsheetml/2006/main" count="255" uniqueCount="160">
  <si>
    <t>jed. mjere</t>
  </si>
  <si>
    <t>količina</t>
  </si>
  <si>
    <t>jed. cijena</t>
  </si>
  <si>
    <t>UKUPNO</t>
  </si>
  <si>
    <t>1.</t>
  </si>
  <si>
    <t>2.</t>
  </si>
  <si>
    <t>3.</t>
  </si>
  <si>
    <t>4.</t>
  </si>
  <si>
    <t>m</t>
  </si>
  <si>
    <t>25 % PDV:</t>
  </si>
  <si>
    <t>SVEUKUPNO</t>
  </si>
  <si>
    <t>5.</t>
  </si>
  <si>
    <t>kom</t>
  </si>
  <si>
    <t>6.</t>
  </si>
  <si>
    <t>UKUPNO I.</t>
  </si>
  <si>
    <t>UKUPNO II.</t>
  </si>
  <si>
    <t>EPS F</t>
  </si>
  <si>
    <t>UKUPNO III.</t>
  </si>
  <si>
    <t>UKUPNO IV.</t>
  </si>
  <si>
    <t xml:space="preserve">I. DEMONTAŽE </t>
  </si>
  <si>
    <t>I. DEMONTAŽE</t>
  </si>
  <si>
    <t>REKAPITULACIJA:</t>
  </si>
  <si>
    <t>TROŠKOVNIK S PROJEKTANTSKIM CIJENAMA</t>
  </si>
  <si>
    <t>Izrada, dobava i montaža visećeg polukružnog žljeba iz pocinčanog bojanog lima 0,55 razvijene širine cca 33,33 cm. U cijenu uključiti nosače od plosnog čelika 30/5 mm i sav materijal i rad za kompletno učvršćenje.</t>
  </si>
  <si>
    <t>RŠ 33</t>
  </si>
  <si>
    <t>Izrada, dobava i montaža opšava dimnjaka iz pocinčanog bojanog lima debljine 0,55 mm.</t>
  </si>
  <si>
    <t>Dobava i postava snjegobrana koji se sastoji od nosača snjegobrana  koji je izrđen od pocinčanog plosnog profila dimenzije  poprečnog presjeka 30x5 mm, a ispuna snjegobrana je izrađena iz aluminijskih L profila.</t>
  </si>
  <si>
    <t>Dobava i ugradnja aluminijskih plastificiranih prozorskih klupčica koje imaju bočne završetke kako ne bi došlo do izljevanja vode sa strane do zida. Klupčice montirati na poliuretansku pjenu kako ne bi došlo do buke prilikom udaraca kapi kiše. Demontaža postojećih ukalkulirana u cijenu. Obračun po m</t>
  </si>
  <si>
    <t>Odmicanje plinskih ormarića i plinskih instalacija od pročelja zgrade zbog izvođenja toplinske izolacije vanjske ovojnice. U stavku uključiti sav potrebni materijal. Doradu obavlja ovlaštena osoba uz prethodno nabavljene sve dozvole.</t>
  </si>
  <si>
    <t>75 cm x 55 cm, 45 cm x 45 cm</t>
  </si>
  <si>
    <t>m2</t>
  </si>
  <si>
    <t>Demontaža i odvoz na deponiju postojeće limarije.  Obračun po m1 demontirane limarije.</t>
  </si>
  <si>
    <t>Blindiranje svih postojećih plinskih instalacija.</t>
  </si>
  <si>
    <t>Blindiranje svih postojećih vodovodnih instalacija.</t>
  </si>
  <si>
    <t>Blindiranje svih postojećih elektroinstalacija.</t>
  </si>
  <si>
    <r>
      <t>m</t>
    </r>
    <r>
      <rPr>
        <vertAlign val="superscript"/>
        <sz val="10"/>
        <rFont val="Arial"/>
        <family val="1"/>
      </rPr>
      <t>1</t>
    </r>
    <r>
      <rPr>
        <sz val="10"/>
        <rFont val="Arial"/>
        <family val="1"/>
      </rPr>
      <t xml:space="preserve">  </t>
    </r>
  </si>
  <si>
    <r>
      <t>m</t>
    </r>
    <r>
      <rPr>
        <vertAlign val="superscript"/>
        <sz val="10"/>
        <rFont val="Arial"/>
        <family val="1"/>
      </rPr>
      <t>2</t>
    </r>
    <r>
      <rPr>
        <sz val="10"/>
        <rFont val="Arial"/>
        <family val="1"/>
      </rPr>
      <t xml:space="preserve">  </t>
    </r>
  </si>
  <si>
    <t>II. POKRIVAČKI RADOVI</t>
  </si>
  <si>
    <t>III. LIMARSKI RADOVI</t>
  </si>
  <si>
    <t>IV. FASADERSKI RADOVI</t>
  </si>
  <si>
    <r>
      <t xml:space="preserve"> Izrada, dobava i montaža kružnih odvodnih cijevi </t>
    </r>
    <r>
      <rPr>
        <sz val="12"/>
        <rFont val="Times New Roman"/>
        <family val="1"/>
      </rPr>
      <t>Ø</t>
    </r>
    <r>
      <rPr>
        <sz val="12"/>
        <rFont val="Times New Roman"/>
        <family val="1"/>
      </rPr>
      <t xml:space="preserve"> 100 koje služe sa odvodnju oborinske vode sa krovnih ploha,  izrađene iz pocinčanog bojanog lima debljine 0,55 mm. U cijenu uključiti pričvršćivanje cijevi u zid i sve elemente za spajanje na horizontlani žljeb.</t>
    </r>
  </si>
  <si>
    <r>
      <t xml:space="preserve">Izrada, dobava i montaža labuđih vratova za odvodne cijev </t>
    </r>
    <r>
      <rPr>
        <sz val="10"/>
        <rFont val="Symbol"/>
        <family val="1"/>
      </rPr>
      <t xml:space="preserve">Æ </t>
    </r>
    <r>
      <rPr>
        <sz val="10"/>
        <rFont val="Arial"/>
        <family val="1"/>
      </rPr>
      <t xml:space="preserve">100. </t>
    </r>
  </si>
  <si>
    <t xml:space="preserve">Demontaža i odvoz postojećeg pokrova na deponiju. Visina krova cca 7,00 m. Deponija na udaljenosti do 10 km. Obračun po m2 demontiranog krova (pokrov od trapeznog lima). U cijeni obračunati i eventualnu skelu, te sve ostale radove... </t>
  </si>
  <si>
    <t>Dobava i postava vanjske toplinske fasade, koja se sastoji od polimernog cem. ljepila (1900 kg/m3) debljine 0,50 cm, samogasivog, ekspandiranog polistirena (15 kg/m3) debljine 15,0 cm. cem. žbuke sa dodacima polimera (1900 kg/m3) debljine 0,50 cm (armirana mrežica od staklenih vlakanaca). Završna obrada je akrilatna žbuka zrnaste strukture 2,5 mm debljine 0,25 cm. Ton bira investitor.  Fasadu izvesti u svemu prema uputama i detaljima proizvođača. U cijenu uključiti al. rubne profile, rubne profile oko otvora, obradu svih bridova, prodora... Za ugrađeni sustav priložiti izjave sukladnosti proizvođača ili zastupnika. Također u cijenu uračunata montaža i demontaža fasadne skele.</t>
  </si>
  <si>
    <t xml:space="preserve">Ugradnja paropropusne vodonepropusne folije na krovište na dasku. </t>
  </si>
  <si>
    <t>Dobava i pokrivanje krova protukondenzacijskim trapeznim limom, debljine 0,5 mm u boji prema odabiru investitora sa svim tipskim elementima i pričvrsnim elementima</t>
  </si>
  <si>
    <t>Dobava i ugradnja toplinske izolacije stropa mineralnom vunom debljine 20 cm. U stavci uračunate i folije sa obje strane. Obračun po m2</t>
  </si>
  <si>
    <t xml:space="preserve">Dobava i postava vanjske fasade (XPS 8 cm), koja se ugrađuje na sokl objekta, sa završnom obradom od umjetnih smola. Ton bira projektant. Fasadu izvesti u svemu prema uputama i detaljima proizvođača. </t>
  </si>
  <si>
    <t>V. ZIDARSKI RADOVI</t>
  </si>
  <si>
    <t>XPS</t>
  </si>
  <si>
    <t>Izrada i ugradnja armirane cementne glazure podova debljine 5 cm. Glazura može biti armirana vlaknima ili armaturom za glazure, te dilatirana od zidova. U cijenu uključiti armaturu.</t>
  </si>
  <si>
    <r>
      <t>m</t>
    </r>
    <r>
      <rPr>
        <vertAlign val="superscript"/>
        <sz val="12"/>
        <rFont val="Times New Roman"/>
        <family val="1"/>
      </rPr>
      <t>2</t>
    </r>
  </si>
  <si>
    <t>UKUPNO V.</t>
  </si>
  <si>
    <t xml:space="preserve">Dobava i ugradnja poda od poliuretana, toplinske provodljivosti 0,25 (W/mK), gustoće 1200 (kg/m3). Debljina nanosa sloja cca 2-2,5 mm. Poliuretan nanosi se valjkom (valjak sa
mikrovlaknima). Kako bi se spriječilo ocrtavanje poteza
valjkom, potrebno je raditi u križnom postupku. Nanos
materijala mora biti ujednačen. Preporučuje se korištenje
mrežice za cijeđenje valjka.
</t>
  </si>
  <si>
    <t>Dobava i izvedba sokla od poliuretana u boji poda, visine 10 cm. Obračun po m'.</t>
  </si>
  <si>
    <t>m'</t>
  </si>
  <si>
    <t>kompl</t>
  </si>
  <si>
    <t>Dobava i ugradnja termoizolacije poda  koja se sastoji od ekstrudiranog polistiren XPS-a debljine 12 cm. XPS je obostrano zaštićen PVC folijom.</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</si>
  <si>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</si>
  <si>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</si>
  <si>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</si>
  <si>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</si>
  <si>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</si>
  <si>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</si>
  <si>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</si>
  <si>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</si>
  <si>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</si>
  <si>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r>
      <t xml:space="preserve">Dobava, montaža i spajanje: 
</t>
    </r>
    <r>
      <rPr>
        <b/>
        <sz val="10"/>
        <rFont val="Arial"/>
        <family val="2"/>
      </rPr>
      <t>svjetiljka asimetrična ovjesna</t>
    </r>
    <r>
      <rPr>
        <sz val="10"/>
        <rFont val="Arial"/>
        <family val="2"/>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</si>
  <si>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t>S2</t>
  </si>
  <si>
    <r>
      <t xml:space="preserve">Dobava, montaža i spajanje: 
</t>
    </r>
    <r>
      <rPr>
        <b/>
        <sz val="10"/>
        <rFont val="Arial"/>
        <family val="2"/>
      </rPr>
      <t>svjetiljka ugradna</t>
    </r>
    <r>
      <rPr>
        <sz val="10"/>
        <rFont val="Arial"/>
        <family val="2"/>
      </rPr>
      <t xml:space="preserve"> 
LED izvor svjetlosti 
metalno kućište 
pravokutni oblik dimenzije cca 120x20 cm
snaga sistema max 41 W
efektivni svjetlosni tok min 3700 lm
temperatura boje max 4000 K
stupanj zaštite min IP20
UGR &lt; 19
životni vijek 50000 h</t>
    </r>
  </si>
  <si>
    <t>S3</t>
  </si>
  <si>
    <r>
      <t xml:space="preserve">Dobava, montaža i spajanje: 
</t>
    </r>
    <r>
      <rPr>
        <b/>
        <sz val="10"/>
        <rFont val="Arial"/>
        <family val="2"/>
      </rPr>
      <t>svjetiljka ugradna</t>
    </r>
    <r>
      <rPr>
        <sz val="10"/>
        <rFont val="Arial"/>
        <family val="2"/>
      </rPr>
      <t xml:space="preserve"> 
LED izvor svjetlosti 
metalno kućište 
kvadratni oblik dimenzije cca 60x60 cm
snaga sistema max 41 W
efektivni svjetlosni tok min 3700 lm
temperatura boje max 4000 K
stupanj zaštite min IP20
UGR &lt; 19
životni vijek 50000 h</t>
    </r>
  </si>
  <si>
    <t>S4</t>
  </si>
  <si>
    <r>
      <t xml:space="preserve">Dobava, montaža i spajanje: 
</t>
    </r>
    <r>
      <rPr>
        <b/>
        <sz val="10"/>
        <rFont val="Arial"/>
        <family val="2"/>
      </rPr>
      <t xml:space="preserve">svjetiljka ugradna </t>
    </r>
    <r>
      <rPr>
        <sz val="10"/>
        <rFont val="Arial"/>
        <family val="2"/>
      </rPr>
      <t xml:space="preserve"> 
LED izvor svjetlosti 
kućište kompozitno ili polikarbonatno 
okrugli oblik, promjer cca 20 cm
snaga sistema max 21 W
efektivni svjetlosni tok min 2100 lm
temperatura boje max 4000 K
stupanj zaštite min IP43
životni vijek 30000 h</t>
    </r>
  </si>
  <si>
    <t>S5</t>
  </si>
  <si>
    <r>
      <t xml:space="preserve">Dobava, montaža i spajanje: 
</t>
    </r>
    <r>
      <rPr>
        <b/>
        <sz val="10"/>
        <rFont val="Arial"/>
        <family val="2"/>
      </rPr>
      <t>svjetiljka nadgradna</t>
    </r>
    <r>
      <rPr>
        <sz val="10"/>
        <rFont val="Arial"/>
        <family val="2"/>
      </rPr>
      <t xml:space="preserve"> 
LED izvor svjetlosti 
kućište kompozitno ili polikarbonatno 
okrugli oblik, promjer cca 25-35 cm
snaga sistema max 13 W
efektivni svjetlosni tok min 1500 lm
temperatura boje max 4000 K
stupanj zaštite min IP43
životni vijek 30000 h</t>
    </r>
  </si>
  <si>
    <t>S6</t>
  </si>
  <si>
    <r>
      <t xml:space="preserve">Dobava, montaža i spajanje: 
</t>
    </r>
    <r>
      <rPr>
        <b/>
        <sz val="10"/>
        <rFont val="Arial"/>
        <family val="2"/>
      </rPr>
      <t>svjetiljka vodotijesna</t>
    </r>
    <r>
      <rPr>
        <sz val="10"/>
        <rFont val="Arial"/>
        <family val="2"/>
      </rPr>
      <t xml:space="preserve"> 
LED izvor svjetlosti 
polikarbonatno kućište 
duljina: 150 cm
snaga sistema max 58 W
efektivni svjetlosni tok min 7000 lm
temperatura boje max 4000 K
stupanj zaštite min IP65
životni vijek 50000 h</t>
    </r>
  </si>
  <si>
    <t>S7</t>
  </si>
  <si>
    <r>
      <t xml:space="preserve">Dobava, montaža i spajanje: 
</t>
    </r>
    <r>
      <rPr>
        <b/>
        <sz val="10"/>
        <rFont val="Arial"/>
        <family val="2"/>
      </rPr>
      <t>svjetiljka ugradna</t>
    </r>
    <r>
      <rPr>
        <sz val="10"/>
        <rFont val="Arial"/>
        <family val="2"/>
      </rPr>
      <t xml:space="preserve"> 
LED izvor svjetlosti 
metalno kućište 
pravokutni oblik dimenzije cca 120x20 cm
snaga sistema max 24 W
efektivni svjetlosni tok min 2700 lm
temperatura boje max 4000 K
stupanj zaštite min IP20
životni vijek 50000 h</t>
    </r>
  </si>
  <si>
    <t>Montažni pribor za prilagodbu postojeće instalacije (kabeli, razvodne kutije, obujmice…)</t>
  </si>
  <si>
    <t>kpl</t>
  </si>
  <si>
    <t xml:space="preserve">Demontaža postojećih rasvjetnih tijela, odvoz i zbrinjavanje u skladu sa smjernicama za postupanje s opasnim otpadom </t>
  </si>
  <si>
    <t>UKUPNO:</t>
  </si>
  <si>
    <t>II. LPS SUSTAV</t>
  </si>
  <si>
    <t>Dobava i postava Al vodiča fi 8 mm za izvedbu p/ž gromobranskih odvoda i krovne hvataljke. Montaža na pripadne nosače (potpore).</t>
  </si>
  <si>
    <t xml:space="preserve">Izvedba uzemljivača polaganjem pocinčane čelične trake FeZn 25x4 mm u zemlju u obliku prstena, u pripremljeni rov dubine 80 cm, zatrpavanje i sanancija s odvozom preostalog materijala na deponij, priprema izvoda za mjerne spojeve te uzemljenje metalnih dijelova građevine. </t>
  </si>
  <si>
    <t>Dobava i montaža pribora za montažu sustava LPS:</t>
  </si>
  <si>
    <t xml:space="preserve">                                                komplet</t>
  </si>
  <si>
    <t>Izrada mjernog spoja</t>
  </si>
  <si>
    <t>Ispitivanje sustava, izrada ispitnih protokola i revizijske knjige.</t>
  </si>
  <si>
    <t>REKAPITULACIJA</t>
  </si>
  <si>
    <t>I.  RASVJETA:</t>
  </si>
  <si>
    <t>II. LPS SUSTAV:</t>
  </si>
  <si>
    <t>PDV 25%:</t>
  </si>
  <si>
    <t>SVEUKUPNO:</t>
  </si>
  <si>
    <t>Broj stavke</t>
  </si>
  <si>
    <t>JM</t>
  </si>
  <si>
    <t>Količina</t>
  </si>
  <si>
    <t>J. C.</t>
  </si>
  <si>
    <t>Iznos</t>
  </si>
  <si>
    <t>OSNOVNA ŠKOLA BEREK - TROŠKOVNIK INSTALACIJE PLINA
ZAMJENA PLINSKOG KOTLA KONDENZACIJSKIM BOJLEROM</t>
  </si>
  <si>
    <t>Zatvaranje dovoda plina na plinskoj slavini ispred ureda, ispuštanje zaostalog plina i inertizacija postojećeg dijela plinske instalacije upuhivanjem zraka ili inertnog plina, te demontaža postojeće plinske kuglaste slavine ispred postojećeg plinskog bojlera.</t>
  </si>
  <si>
    <t xml:space="preserve">Demontaža postojećeg plinskog kotla zajedno sa pripadajućim zidnim dimovodnim kompletom i automatskom regulacijom.
</t>
  </si>
  <si>
    <t xml:space="preserve">Dobava razvodnog plinovoda mjerenog plina plinske kotlovnice izvedenog od srednje teških bešavnih čeličnih cijevi prema HRN C.B5.221 ili jednakovrijedno, za spajanje novog kondenzacijskog bojlera :
</t>
  </si>
  <si>
    <t>NO25</t>
  </si>
  <si>
    <t xml:space="preserve">Dobava plinske zaporne navojne slavine s termičkom zaštitom ispred plinskog bojlera zajedno sa spojnim i brtvenim materijalom.
</t>
  </si>
  <si>
    <t>NO 1”</t>
  </si>
  <si>
    <t>7.</t>
  </si>
  <si>
    <t>8.</t>
  </si>
  <si>
    <t>9.</t>
  </si>
  <si>
    <t>Dobava kanalizacijske PVC cijevi duljina l=0,25m, l=0,5m, l=1,0m , l=2,0m uključivo prstenaste "O" -brtve sljedećih dimenzija za spoj na postojeći sustav kanalizacije:</t>
  </si>
  <si>
    <r>
      <rPr>
        <sz val="8"/>
        <rFont val="Calibri"/>
        <family val="2"/>
      </rPr>
      <t>Ø</t>
    </r>
    <r>
      <rPr>
        <sz val="8"/>
        <rFont val="Tahoma"/>
        <family val="2"/>
      </rPr>
      <t>32</t>
    </r>
  </si>
  <si>
    <t>10.</t>
  </si>
  <si>
    <t>Fazonski komadi (koljena) , za cijevi iz prethodne stavke, uključivo prstenaste "O" - brtve</t>
  </si>
  <si>
    <t>11.</t>
  </si>
  <si>
    <t xml:space="preserve">Spajanje novog odvoda kondenzata sa kondenzacijskog bojlera na postojeću odvodnju u kupaonici.
</t>
  </si>
  <si>
    <t>12.</t>
  </si>
  <si>
    <t xml:space="preserve">Montaža sve navedene opreme i materijala za spajanje plinskog kondenzacijskog bojlera na postojeću plinsku instalaciju zajedno sa
dimovodno-dozračnim kompletom, a bez građevinskih i elektroinstalaterskih radova.
</t>
  </si>
  <si>
    <t>13.</t>
  </si>
  <si>
    <t xml:space="preserve">Bojenje plinskog cjevovoda žutom lak bojom u dva premaza.
</t>
  </si>
  <si>
    <t>14.</t>
  </si>
  <si>
    <t xml:space="preserve">Servisni radovi puštanja u rad i regulacije kondenzacijskog bojlera od strane ovlaštenog servisera proizvođača kondenzacijskog bojlera.
</t>
  </si>
  <si>
    <t>15.</t>
  </si>
  <si>
    <t xml:space="preserve">Ispitivanje plinske instalacije, koja se postavlja, na čvrstoću tlakom 1 bar u trajanju od 1 sata. Ispitivanje plinske instalacije na nepropusnost tlakom od 110 bar u trajanju od 10 minuta.
</t>
  </si>
  <si>
    <t>16.</t>
  </si>
  <si>
    <t>Prijevoz opreme, alata i materijala na gradilište i povrat preostalog materijala.</t>
  </si>
  <si>
    <t>17.</t>
  </si>
  <si>
    <t>Građevinski radovi uređenja zida na mjestu prodora novog dimovodno-dozračnog kompleta i povrataka u prvobitno stanje.</t>
  </si>
  <si>
    <t>18.</t>
  </si>
  <si>
    <t>Građevinski radovi bušenja i krpanja unutarnjih zidova nakon ugradnje odvoda kondenzata zajedno sa žbukanjem i dovođenjem zida u prvobitno stanje.</t>
  </si>
  <si>
    <t>19.</t>
  </si>
  <si>
    <t>Sitni potrošni materijal, kao acetilen, kisik, žica za varenje, fitinzi, brtveni i spojni materijal, temeljna boja i slično. U stavku uključiti i potreban građevinski materijal za saniranje prodora kroz zidove, cijevi položene u podu i sl.</t>
  </si>
  <si>
    <t>20.</t>
  </si>
  <si>
    <t>Izrada projekta izvedenog stanja plinske instalacije nakon završene montaže novog plinskog bojlera.</t>
  </si>
  <si>
    <t>21.</t>
  </si>
  <si>
    <t>Troškovi vezani uz ispitivanje plinskog bojlera kao uređaja s povećanim opasnostima od strane ovlaštene ustanove i izdavanje uvjerenja.</t>
  </si>
  <si>
    <t>22.</t>
  </si>
  <si>
    <t>Troškovi vezani uz preuzimanje plinske instalacije od strane Distributera plina.</t>
  </si>
  <si>
    <t>Ukupno  - PLINSKA INSTALACIJA  (Kn)</t>
  </si>
  <si>
    <t>PDV (25%)</t>
  </si>
  <si>
    <t>SVEUKUPNO (Kn) s PDV-om</t>
  </si>
  <si>
    <t xml:space="preserve"> SVEUKUPNA  R E K A P I T U L A C I J A</t>
  </si>
  <si>
    <t>1) MAPA 1 - TROŠKOVNIK GO RADOVA</t>
  </si>
  <si>
    <t>2) MAPA 2 - TROŠKOVNIK ELEKTROINSTALACIJA</t>
  </si>
  <si>
    <t>PDV 25%</t>
  </si>
  <si>
    <t>3) TROŠKOVNIK PLINSKE INSTALACIJE (ZAMJENA PLINSKOG KOTLA KONDENZACIJSKIM BOJLEROM )</t>
  </si>
  <si>
    <t>stezaljka za limeni opšav Al fi 8mm - kom 10</t>
  </si>
  <si>
    <t>obujmica za kišnu vertikalu - kom 10</t>
  </si>
  <si>
    <t>križna spojnica - kom 25</t>
  </si>
  <si>
    <t>križna spojnica za Al fi 8mm - kom 10</t>
  </si>
  <si>
    <t>izrada spoja vijcima - kom 30</t>
  </si>
  <si>
    <t>krovni nosač hvataljke - kom 45</t>
  </si>
  <si>
    <t>izrada spoja zavarivanjem - kom 30</t>
  </si>
  <si>
    <t>povezivanje strojarske opreme, izjednačenje potencijala metalnih masa - kom 1</t>
  </si>
  <si>
    <t>Izvođač za sve svjetiljke treba priložiti tvorničke certifikate i isprave o sukladnosti. Osnovni kriterij ispravnosti sustava rasvjete je zadovoljenje HRN 12464 ili jednakovrijedno, za što je potrebno dostaviti dokaz na zahtjev investitora ili nadzornog inženjera.</t>
  </si>
  <si>
    <r>
      <t xml:space="preserve">Dobava sifona dimenzije 1" za odvodnju kondenzata sa kondenzacijskog bojlera i spajanje sifona na novi kondenzacijski bojler, te spoj na postojeću odvodnju u kuhinji.
</t>
    </r>
    <r>
      <rPr>
        <b/>
        <sz val="8"/>
        <rFont val="Tahoma"/>
        <family val="2"/>
      </rPr>
      <t xml:space="preserve">Proizvođač:________________
Tip: _____________________
</t>
    </r>
  </si>
  <si>
    <r>
      <t xml:space="preserve">Multifunkcionalna automatika sa regulacijom u ovisnosti o vanjskoj temperaturi, eBUS termostat s ugrađenim osjetnikom vlage za upravljanje
sustavima grijanja, hlađenja, ventilacije i pripreme potrošne tople vode te solarnim sustavima. Sve postavke neophodne za upravljanje sustavom
nalaze se direktno na automatici. Osnovnu regulaciju moguće je proširiti pomoću modula. U osnovnoj isporuci regulatora nalazi se vanjski
osjetnik sa DCF prijemnikom. Modul omogućuje upravljanje s dva kruga grijanja, ili kruga grijanja i upravljanje solarnim sustavom sa spremnikom. Dodatna mogućnost korištenja sobnih korektora. U kombinaciji s komunikacijskim modulom sustavom je moguće upravljati putem pametnih telefona preko aplikacije dostupne za Android i iOS operacijske sustave.
Posebne značajke:
− Atmosferski regulator s tekstualnim zaslonom na hrvatskom jeziku
− Mogućnost upravljanja sustavom pomoću mobilnih uređaja s Android i iOS operacijskim sustavima (uz dodatni modul )
− Regulator se može koristiti i kao sobni termostat (korektor)
U isporuci se standardno nalazi vanjski osjetnik sa DCF prijemnikom.
</t>
    </r>
    <r>
      <rPr>
        <b/>
        <sz val="8"/>
        <rFont val="Tahoma"/>
        <family val="2"/>
      </rPr>
      <t>Proizvođač:______________
Tip:</t>
    </r>
    <r>
      <rPr>
        <sz val="8"/>
        <rFont val="Tahoma"/>
        <family val="2"/>
      </rPr>
      <t xml:space="preserve"> _________________</t>
    </r>
  </si>
  <si>
    <r>
      <t xml:space="preserve">Dobava osnovnog priključnog seta priključak na koncentrični dimovod za vođenje po fasadi, 80/125 (legirani čelik/PP), sastoji se od:
- koncentričnog produžetka za provođenje kroz fasadu 80/125, s koljenom 87 °, legirani čelik
- revizijskog T-komada (bijeli)
- koncentričnog produžetka 80/125, 0,5 m, unutarnjeg
- unutarnje rozete 125 mm, bijele
- vanjske rozete 80/125, u dva dijela, legirani čelik
- dvije obujmice, vanjske, legirani čelik
- dvije obujmice 70 mm, bijele, unutarnje
- završnog elementa
- elementa za usis svježeg zraka, legirani čelik
</t>
    </r>
    <r>
      <rPr>
        <b/>
        <sz val="8"/>
        <rFont val="Tahoma"/>
        <family val="2"/>
      </rPr>
      <t>Proizvođač: __________________
Tip:___________________</t>
    </r>
  </si>
  <si>
    <r>
      <t xml:space="preserve">Dobava i ugradnja plinskog kondenzacijskog zidnog grijača, visoki stupanj iskoristivosti kondenzacijske tehnologije, niska emisija štetnih tvari i buke sukladno smjernicama Europske unije „ErP“, nova generacija izotermičkog primarnog izmjenjivača od legiranog čelika, zaštite: od prskajuće vode, od nedostatka vode, od smrzavanja, „anti-kamenac“ funkcija; plamenik s automatskom modulacijom u području od 20 do 100 % s integriranom funkcijom koja omogućava kontrolu procesa izgaranja, veliki osvijetljeni tekstualni LC zaslon (s digitalno informacijskimanalitičkim "DIA" sustavom), eBUS elektronska ploča za poboljšanu komunikaciju između uređaja i regulatora, podesiv prestrujni ventil, integrirana visokoučinkovita optočna crpka, automatski brzi odzračivač, sigurnosni ventil te podesivi trosmjerni ventil kao predpriprema za spajanje sa spremnikom tople vode, mogućnost spajanja indirektno grijanog spremnika za potrošnu
toplu vodu, integrirana ekspanzijska posuda volumena 10 litara, integriran multifunkcijski relej na elektronskoj ploči koji se može programirati (dodatne pumpe, recirkulacija).
Učinak na grijanju pri 80/60°C:  43 kW do 45 kW
Najveći toplinski učinak prilikom pripreme PTV: 45 kW
Zrako-/dimovodni sustav: Certificirani pribor za svaki ugradbeni zahtjev 80/125 mm
</t>
    </r>
    <r>
      <rPr>
        <b/>
        <sz val="8"/>
        <rFont val="Tahoma"/>
        <family val="2"/>
      </rPr>
      <t>Proizvođač:__________________
Tip: _____________________</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</si>
</sst>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quot; kn&quot;"/>
    <numFmt numFmtId="167" formatCode="0.00\ &quot;kn&quot;"/>
    <numFmt numFmtId="168" formatCode="#,##0.00\ &quot;kn&quot;"/>
    <numFmt numFmtId="169" formatCode="#,##0.00\ _k_n"/>
    <numFmt numFmtId="170" formatCode="#,##0.00\ _k_n;[Red]#,##0.00\ _k_n"/>
    <numFmt numFmtId="171" formatCode="[$-41A]d\.\ mmmm\ yyyy\."/>
  </numFmts>
  <fonts count="80">
    <font>
      <sz val="10"/>
      <name val="Arial"/>
      <family val="2"/>
    </font>
    <font>
      <sz val="11"/>
      <color indexed="8"/>
      <name val="Calibri"/>
      <family val="2"/>
    </font>
    <font>
      <vertAlign val="superscript"/>
      <sz val="10"/>
      <name val="Arial"/>
      <family val="1"/>
    </font>
    <font>
      <sz val="12"/>
      <name val="Times New Roman"/>
      <family val="1"/>
    </font>
    <font>
      <b/>
      <sz val="12"/>
      <name val="Times New Roman"/>
      <family val="1"/>
    </font>
    <font>
      <sz val="12"/>
      <color indexed="8"/>
      <name val="Times New Roman"/>
      <family val="1"/>
    </font>
    <font>
      <b/>
      <sz val="15"/>
      <name val="Times New Roman"/>
      <family val="1"/>
    </font>
    <font>
      <b/>
      <u val="single"/>
      <sz val="12"/>
      <name val="Times New Roman"/>
      <family val="1"/>
    </font>
    <font>
      <b/>
      <sz val="12"/>
      <color indexed="8"/>
      <name val="Times New Roman"/>
      <family val="1"/>
    </font>
    <font>
      <sz val="10"/>
      <name val="Symbol"/>
      <family val="1"/>
    </font>
    <font>
      <b/>
      <u val="single"/>
      <sz val="16"/>
      <name val="Times New Roman"/>
      <family val="1"/>
    </font>
    <font>
      <vertAlign val="superscript"/>
      <sz val="12"/>
      <name val="Times New Roman"/>
      <family val="1"/>
    </font>
    <font>
      <b/>
      <sz val="10"/>
      <name val="Arial"/>
      <family val="2"/>
    </font>
    <font>
      <sz val="11"/>
      <color indexed="10"/>
      <name val="Arial"/>
      <family val="2"/>
    </font>
    <font>
      <b/>
      <sz val="10"/>
      <color indexed="8"/>
      <name val="Arial"/>
      <family val="2"/>
    </font>
    <font>
      <b/>
      <sz val="11"/>
      <color indexed="10"/>
      <name val="Arial"/>
      <family val="2"/>
    </font>
    <font>
      <b/>
      <sz val="11"/>
      <name val="Arial"/>
      <family val="2"/>
    </font>
    <font>
      <sz val="10"/>
      <color indexed="8"/>
      <name val="Arial"/>
      <family val="2"/>
    </font>
    <font>
      <sz val="11"/>
      <name val="Arial"/>
      <family val="2"/>
    </font>
    <font>
      <sz val="10"/>
      <color indexed="10"/>
      <name val="Arial"/>
      <family val="2"/>
    </font>
    <font>
      <sz val="8"/>
      <name val="Tahoma"/>
      <family val="2"/>
    </font>
    <font>
      <i/>
      <sz val="8"/>
      <name val="Tahoma"/>
      <family val="2"/>
    </font>
    <font>
      <sz val="10"/>
      <name val="Tahoma"/>
      <family val="2"/>
    </font>
    <font>
      <sz val="9"/>
      <name val="Tahoma"/>
      <family val="2"/>
    </font>
    <font>
      <sz val="7"/>
      <name val="Tahoma"/>
      <family val="2"/>
    </font>
    <font>
      <b/>
      <sz val="9"/>
      <name val="Tahoma"/>
      <family val="2"/>
    </font>
    <font>
      <b/>
      <sz val="8"/>
      <name val="Tahoma"/>
      <family val="2"/>
    </font>
    <font>
      <sz val="8"/>
      <color indexed="9"/>
      <name val="Tahoma"/>
      <family val="2"/>
    </font>
    <font>
      <sz val="11"/>
      <name val="Tahoma"/>
      <family val="2"/>
    </font>
    <font>
      <sz val="8"/>
      <name val="Calibri"/>
      <family val="2"/>
    </font>
    <font>
      <b/>
      <sz val="14"/>
      <name val="Arial"/>
      <family val="2"/>
    </font>
    <font>
      <b/>
      <sz val="12"/>
      <name val="Arial"/>
      <family val="2"/>
    </font>
    <font>
      <sz val="12"/>
      <name val="Arial"/>
      <family val="2"/>
    </font>
    <font>
      <b/>
      <sz val="12"/>
      <color indexed="8"/>
      <name val="Arial"/>
      <family val="2"/>
    </font>
    <font>
      <b/>
      <sz val="14"/>
      <name val="Times New Roman"/>
      <family val="1"/>
    </font>
    <font>
      <sz val="14"/>
      <name val="Times New Roman"/>
      <family val="1"/>
    </font>
    <font>
      <b/>
      <sz val="1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10"/>
      <name val="Times New Roman"/>
      <family val="1"/>
    </font>
    <font>
      <b/>
      <u val="single"/>
      <sz val="12"/>
      <color indexed="10"/>
      <name val="Times New Roman"/>
      <family val="1"/>
    </font>
    <font>
      <sz val="8"/>
      <color indexed="10"/>
      <name val="Tahoma"/>
      <family val="2"/>
    </font>
    <font>
      <b/>
      <sz val="8"/>
      <color indexed="1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FF0000"/>
      <name val="Times New Roman"/>
      <family val="1"/>
    </font>
    <font>
      <b/>
      <u val="single"/>
      <sz val="12"/>
      <color rgb="FFFF0000"/>
      <name val="Times New Roman"/>
      <family val="1"/>
    </font>
    <font>
      <sz val="12"/>
      <color theme="1"/>
      <name val="Times New Roman"/>
      <family val="1"/>
    </font>
    <font>
      <sz val="12"/>
      <color rgb="FF000000"/>
      <name val="Times New Roman"/>
      <family val="1"/>
    </font>
    <font>
      <sz val="8"/>
      <color rgb="FFFF0000"/>
      <name val="Tahoma"/>
      <family val="2"/>
    </font>
    <font>
      <b/>
      <sz val="8"/>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medium">
        <color indexed="8"/>
      </right>
      <top>
        <color indexed="63"/>
      </top>
      <bottom style="thick">
        <color indexed="8"/>
      </bottom>
    </border>
    <border>
      <left>
        <color indexed="63"/>
      </left>
      <right>
        <color indexed="63"/>
      </right>
      <top style="thick">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top>
        <color indexed="63"/>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hair"/>
      <top style="thin"/>
      <bottom/>
    </border>
    <border>
      <left style="hair"/>
      <right style="hair"/>
      <top style="thin"/>
      <bottom/>
    </border>
    <border>
      <left style="hair"/>
      <right style="thin"/>
      <top style="thin"/>
      <bottom/>
    </border>
    <border>
      <left/>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top style="thin"/>
      <bottom/>
    </border>
    <border>
      <left/>
      <right style="hair"/>
      <top/>
      <bottom/>
    </border>
    <border>
      <left style="hair"/>
      <right style="hair"/>
      <top/>
      <bottom/>
    </border>
    <border>
      <left style="hair"/>
      <right style="thin"/>
      <top/>
      <bottom/>
    </border>
    <border>
      <left style="thin"/>
      <right/>
      <top/>
      <bottom style="thin"/>
    </border>
    <border>
      <left/>
      <right/>
      <top/>
      <bottom style="thin"/>
    </border>
    <border>
      <left/>
      <right style="hair"/>
      <top/>
      <bottom style="thin"/>
    </border>
    <border>
      <left style="hair"/>
      <right style="hair"/>
      <top/>
      <bottom style="thin"/>
    </border>
    <border>
      <left style="hair"/>
      <right style="thin"/>
      <top/>
      <bottom style="thin"/>
    </border>
    <border>
      <left/>
      <right style="thin"/>
      <top/>
      <bottom style="thin"/>
    </border>
    <border>
      <left/>
      <right/>
      <top style="thin"/>
      <bottom style="thin"/>
    </border>
    <border>
      <left style="thin"/>
      <right style="thin"/>
      <top style="thin"/>
      <bottom/>
    </border>
    <border>
      <left style="double"/>
      <right style="thin"/>
      <top style="double"/>
      <bottom style="double"/>
    </border>
    <border>
      <left/>
      <right style="thin"/>
      <top/>
      <bottom/>
    </border>
    <border>
      <left>
        <color indexed="63"/>
      </left>
      <right>
        <color indexed="63"/>
      </right>
      <top style="thick"/>
      <bottom>
        <color indexed="63"/>
      </bottom>
    </border>
    <border>
      <left>
        <color indexed="63"/>
      </left>
      <right>
        <color indexed="63"/>
      </right>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0" fillId="20" borderId="1" applyNumberFormat="0" applyFont="0" applyAlignment="0" applyProtection="0"/>
    <xf numFmtId="43" fontId="57" fillId="0" borderId="0" applyFont="0" applyFill="0" applyBorder="0" applyAlignment="0" applyProtection="0"/>
    <xf numFmtId="43" fontId="57" fillId="0" borderId="0" applyFont="0" applyFill="0" applyBorder="0" applyAlignment="0" applyProtection="0"/>
    <xf numFmtId="0" fontId="59" fillId="21" borderId="0" applyNumberFormat="0" applyBorder="0" applyAlignment="0" applyProtection="0"/>
    <xf numFmtId="0" fontId="1" fillId="0" borderId="0">
      <alignment/>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0" fillId="28" borderId="2" applyNumberFormat="0" applyAlignment="0" applyProtection="0"/>
    <xf numFmtId="0" fontId="61" fillId="28" borderId="3" applyNumberFormat="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57" fillId="0" borderId="0">
      <alignment/>
      <protection/>
    </xf>
    <xf numFmtId="9" fontId="0" fillId="0" borderId="0" applyFill="0" applyBorder="0" applyAlignment="0" applyProtection="0"/>
    <xf numFmtId="0" fontId="68" fillId="0" borderId="7" applyNumberFormat="0" applyFill="0" applyAlignment="0" applyProtection="0"/>
    <xf numFmtId="0" fontId="69" fillId="31" borderId="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90">
    <xf numFmtId="0" fontId="0" fillId="0" borderId="0" xfId="0" applyAlignment="1">
      <alignment/>
    </xf>
    <xf numFmtId="0" fontId="3" fillId="0" borderId="10" xfId="37" applyFont="1" applyBorder="1" applyAlignment="1">
      <alignment vertical="top"/>
      <protection/>
    </xf>
    <xf numFmtId="0" fontId="4" fillId="0" borderId="10" xfId="37" applyFont="1" applyFill="1" applyBorder="1" applyAlignment="1">
      <alignment horizontal="left" vertical="top"/>
      <protection/>
    </xf>
    <xf numFmtId="0" fontId="3" fillId="0" borderId="10" xfId="37" applyFont="1" applyFill="1" applyBorder="1" applyAlignment="1">
      <alignment horizontal="center" vertical="center"/>
      <protection/>
    </xf>
    <xf numFmtId="4" fontId="3" fillId="0" borderId="10" xfId="37" applyNumberFormat="1" applyFont="1" applyFill="1" applyBorder="1" applyAlignment="1">
      <alignment horizontal="center" vertical="center"/>
      <protection/>
    </xf>
    <xf numFmtId="168" fontId="3" fillId="0" borderId="10" xfId="37" applyNumberFormat="1" applyFont="1" applyFill="1" applyBorder="1" applyAlignment="1">
      <alignment horizontal="center" vertical="center"/>
      <protection/>
    </xf>
    <xf numFmtId="0" fontId="5" fillId="0" borderId="0" xfId="37" applyFont="1">
      <alignment/>
      <protection/>
    </xf>
    <xf numFmtId="0" fontId="3" fillId="0" borderId="11" xfId="37" applyFont="1" applyBorder="1" applyAlignment="1">
      <alignment vertical="top"/>
      <protection/>
    </xf>
    <xf numFmtId="0" fontId="6" fillId="0" borderId="12" xfId="37" applyFont="1" applyBorder="1" applyAlignment="1">
      <alignment horizontal="left" vertical="top" wrapText="1"/>
      <protection/>
    </xf>
    <xf numFmtId="0" fontId="3" fillId="0" borderId="12" xfId="37" applyFont="1" applyBorder="1" applyAlignment="1">
      <alignment horizontal="center" vertical="center"/>
      <protection/>
    </xf>
    <xf numFmtId="4" fontId="3" fillId="0" borderId="12" xfId="37" applyNumberFormat="1" applyFont="1" applyBorder="1" applyAlignment="1">
      <alignment horizontal="center" vertical="center"/>
      <protection/>
    </xf>
    <xf numFmtId="168" fontId="3" fillId="0" borderId="12" xfId="37" applyNumberFormat="1" applyFont="1" applyBorder="1" applyAlignment="1">
      <alignment horizontal="center" vertical="center"/>
      <protection/>
    </xf>
    <xf numFmtId="168" fontId="3" fillId="0" borderId="13" xfId="37" applyNumberFormat="1" applyFont="1" applyBorder="1" applyAlignment="1">
      <alignment horizontal="center" vertical="center"/>
      <protection/>
    </xf>
    <xf numFmtId="0" fontId="3" fillId="0" borderId="14" xfId="37" applyFont="1" applyBorder="1" applyAlignment="1">
      <alignment vertical="top"/>
      <protection/>
    </xf>
    <xf numFmtId="0" fontId="3" fillId="0" borderId="0" xfId="37" applyFont="1" applyBorder="1" applyAlignment="1">
      <alignment horizontal="left" vertical="top" wrapText="1"/>
      <protection/>
    </xf>
    <xf numFmtId="0" fontId="3" fillId="0" borderId="0" xfId="37" applyFont="1" applyBorder="1" applyAlignment="1">
      <alignment horizontal="center" vertical="center"/>
      <protection/>
    </xf>
    <xf numFmtId="4" fontId="3" fillId="0" borderId="0" xfId="37" applyNumberFormat="1" applyFont="1" applyBorder="1" applyAlignment="1">
      <alignment horizontal="center" vertical="center"/>
      <protection/>
    </xf>
    <xf numFmtId="168" fontId="3" fillId="0" borderId="0" xfId="37" applyNumberFormat="1" applyFont="1" applyBorder="1" applyAlignment="1">
      <alignment horizontal="center" vertical="center"/>
      <protection/>
    </xf>
    <xf numFmtId="168" fontId="3" fillId="0" borderId="15" xfId="37" applyNumberFormat="1" applyFont="1" applyBorder="1" applyAlignment="1">
      <alignment horizontal="center" vertical="center"/>
      <protection/>
    </xf>
    <xf numFmtId="0" fontId="3" fillId="33" borderId="16" xfId="37" applyFont="1" applyFill="1" applyBorder="1" applyAlignment="1">
      <alignment vertical="top"/>
      <protection/>
    </xf>
    <xf numFmtId="0" fontId="7" fillId="33" borderId="17" xfId="37" applyFont="1" applyFill="1" applyBorder="1" applyAlignment="1">
      <alignment horizontal="left" vertical="top" wrapText="1"/>
      <protection/>
    </xf>
    <xf numFmtId="0" fontId="3" fillId="34" borderId="18" xfId="37" applyFont="1" applyFill="1" applyBorder="1" applyAlignment="1">
      <alignment horizontal="center" vertical="center"/>
      <protection/>
    </xf>
    <xf numFmtId="4" fontId="3" fillId="34" borderId="18" xfId="37" applyNumberFormat="1" applyFont="1" applyFill="1" applyBorder="1" applyAlignment="1">
      <alignment horizontal="center" vertical="center"/>
      <protection/>
    </xf>
    <xf numFmtId="168" fontId="3" fillId="34" borderId="18" xfId="37" applyNumberFormat="1" applyFont="1" applyFill="1" applyBorder="1" applyAlignment="1">
      <alignment horizontal="center" vertical="center"/>
      <protection/>
    </xf>
    <xf numFmtId="0" fontId="3" fillId="0" borderId="0" xfId="53" applyFont="1" applyAlignment="1">
      <alignment wrapText="1"/>
      <protection/>
    </xf>
    <xf numFmtId="0" fontId="74" fillId="0" borderId="14" xfId="37" applyFont="1" applyBorder="1" applyAlignment="1">
      <alignment vertical="top"/>
      <protection/>
    </xf>
    <xf numFmtId="0" fontId="74" fillId="0" borderId="0" xfId="53" applyFont="1" applyAlignment="1">
      <alignment wrapText="1"/>
      <protection/>
    </xf>
    <xf numFmtId="0" fontId="74" fillId="0" borderId="0" xfId="37" applyFont="1" applyBorder="1" applyAlignment="1">
      <alignment horizontal="center" vertical="center"/>
      <protection/>
    </xf>
    <xf numFmtId="4" fontId="74" fillId="0" borderId="0" xfId="37" applyNumberFormat="1" applyFont="1" applyBorder="1" applyAlignment="1">
      <alignment horizontal="center" vertical="center"/>
      <protection/>
    </xf>
    <xf numFmtId="168" fontId="74" fillId="0" borderId="0" xfId="37" applyNumberFormat="1" applyFont="1" applyBorder="1" applyAlignment="1">
      <alignment horizontal="center" vertical="center"/>
      <protection/>
    </xf>
    <xf numFmtId="168" fontId="74" fillId="0" borderId="15" xfId="37" applyNumberFormat="1" applyFont="1" applyBorder="1" applyAlignment="1">
      <alignment horizontal="center" vertical="center"/>
      <protection/>
    </xf>
    <xf numFmtId="0" fontId="7" fillId="0" borderId="0" xfId="37" applyFont="1" applyBorder="1" applyAlignment="1">
      <alignment horizontal="left" vertical="top" wrapText="1"/>
      <protection/>
    </xf>
    <xf numFmtId="168" fontId="7" fillId="0" borderId="15" xfId="37" applyNumberFormat="1" applyFont="1" applyBorder="1" applyAlignment="1">
      <alignment horizontal="center" vertical="center"/>
      <protection/>
    </xf>
    <xf numFmtId="0" fontId="3" fillId="0" borderId="19" xfId="37" applyFont="1" applyBorder="1" applyAlignment="1">
      <alignment vertical="top"/>
      <protection/>
    </xf>
    <xf numFmtId="0" fontId="3" fillId="0" borderId="20" xfId="37" applyFont="1" applyBorder="1" applyAlignment="1">
      <alignment horizontal="left" vertical="top" wrapText="1"/>
      <protection/>
    </xf>
    <xf numFmtId="0" fontId="3" fillId="0" borderId="20" xfId="37" applyFont="1" applyBorder="1" applyAlignment="1">
      <alignment horizontal="center" vertical="center"/>
      <protection/>
    </xf>
    <xf numFmtId="4" fontId="3" fillId="0" borderId="20" xfId="37" applyNumberFormat="1" applyFont="1" applyBorder="1" applyAlignment="1">
      <alignment horizontal="center" vertical="center"/>
      <protection/>
    </xf>
    <xf numFmtId="168" fontId="3" fillId="0" borderId="20" xfId="37" applyNumberFormat="1" applyFont="1" applyBorder="1" applyAlignment="1">
      <alignment horizontal="center" vertical="center"/>
      <protection/>
    </xf>
    <xf numFmtId="168" fontId="3" fillId="0" borderId="21" xfId="37" applyNumberFormat="1" applyFont="1" applyBorder="1" applyAlignment="1">
      <alignment horizontal="center" vertical="center"/>
      <protection/>
    </xf>
    <xf numFmtId="0" fontId="74" fillId="0" borderId="0" xfId="37" applyFont="1" applyBorder="1" applyAlignment="1">
      <alignment horizontal="left" vertical="top" wrapText="1"/>
      <protection/>
    </xf>
    <xf numFmtId="0" fontId="75" fillId="0" borderId="0" xfId="37" applyFont="1" applyBorder="1" applyAlignment="1">
      <alignment horizontal="left" vertical="top" wrapText="1"/>
      <protection/>
    </xf>
    <xf numFmtId="168" fontId="75" fillId="0" borderId="15" xfId="37" applyNumberFormat="1" applyFont="1" applyBorder="1" applyAlignment="1">
      <alignment horizontal="center" vertical="center"/>
      <protection/>
    </xf>
    <xf numFmtId="0" fontId="3" fillId="0" borderId="22" xfId="37" applyFont="1" applyBorder="1" applyAlignment="1">
      <alignment vertical="top"/>
      <protection/>
    </xf>
    <xf numFmtId="0" fontId="3" fillId="0" borderId="22" xfId="37" applyFont="1" applyBorder="1" applyAlignment="1">
      <alignment horizontal="left" vertical="top" wrapText="1"/>
      <protection/>
    </xf>
    <xf numFmtId="0" fontId="3" fillId="0" borderId="22" xfId="37" applyFont="1" applyBorder="1" applyAlignment="1">
      <alignment horizontal="center" vertical="center"/>
      <protection/>
    </xf>
    <xf numFmtId="4" fontId="3" fillId="0" borderId="22" xfId="37" applyNumberFormat="1" applyFont="1" applyBorder="1" applyAlignment="1">
      <alignment horizontal="center" vertical="center"/>
      <protection/>
    </xf>
    <xf numFmtId="168" fontId="3" fillId="0" borderId="22" xfId="37" applyNumberFormat="1" applyFont="1" applyBorder="1" applyAlignment="1">
      <alignment horizontal="center" vertical="center"/>
      <protection/>
    </xf>
    <xf numFmtId="0" fontId="3" fillId="0" borderId="0" xfId="37" applyFont="1" applyBorder="1" applyAlignment="1">
      <alignment vertical="top"/>
      <protection/>
    </xf>
    <xf numFmtId="0" fontId="76" fillId="0" borderId="0" xfId="0" applyFont="1" applyAlignment="1">
      <alignment horizontal="justify"/>
    </xf>
    <xf numFmtId="0" fontId="3" fillId="0" borderId="0" xfId="0" applyFont="1" applyAlignment="1">
      <alignment horizontal="center" vertical="center"/>
    </xf>
    <xf numFmtId="0" fontId="3" fillId="0" borderId="0" xfId="0" applyFont="1" applyBorder="1" applyAlignment="1">
      <alignment horizontal="center" vertical="center"/>
    </xf>
    <xf numFmtId="168" fontId="76" fillId="0" borderId="0" xfId="0" applyNumberFormat="1" applyFont="1" applyBorder="1" applyAlignment="1">
      <alignment horizontal="center" vertical="center"/>
    </xf>
    <xf numFmtId="0" fontId="3" fillId="0" borderId="23" xfId="37" applyFont="1" applyBorder="1" applyAlignment="1">
      <alignment vertical="top"/>
      <protection/>
    </xf>
    <xf numFmtId="0" fontId="75" fillId="0" borderId="10" xfId="37" applyFont="1" applyBorder="1" applyAlignment="1">
      <alignment horizontal="left" vertical="top" wrapText="1"/>
      <protection/>
    </xf>
    <xf numFmtId="0" fontId="74" fillId="0" borderId="10" xfId="37" applyFont="1" applyBorder="1" applyAlignment="1">
      <alignment horizontal="center" vertical="center"/>
      <protection/>
    </xf>
    <xf numFmtId="4" fontId="74" fillId="0" borderId="10" xfId="37" applyNumberFormat="1" applyFont="1" applyBorder="1" applyAlignment="1">
      <alignment horizontal="center" vertical="center"/>
      <protection/>
    </xf>
    <xf numFmtId="168" fontId="74" fillId="0" borderId="10" xfId="37" applyNumberFormat="1" applyFont="1" applyBorder="1" applyAlignment="1">
      <alignment horizontal="center" vertical="center"/>
      <protection/>
    </xf>
    <xf numFmtId="168" fontId="75" fillId="0" borderId="24" xfId="37" applyNumberFormat="1" applyFont="1" applyBorder="1" applyAlignment="1">
      <alignment horizontal="center" vertical="center"/>
      <protection/>
    </xf>
    <xf numFmtId="0" fontId="3" fillId="0" borderId="12" xfId="37" applyFont="1" applyBorder="1" applyAlignment="1">
      <alignment vertical="top"/>
      <protection/>
    </xf>
    <xf numFmtId="0" fontId="75" fillId="0" borderId="12" xfId="37" applyFont="1" applyBorder="1" applyAlignment="1">
      <alignment horizontal="left" vertical="top" wrapText="1"/>
      <protection/>
    </xf>
    <xf numFmtId="0" fontId="74" fillId="0" borderId="12" xfId="37" applyFont="1" applyBorder="1" applyAlignment="1">
      <alignment horizontal="center" vertical="center"/>
      <protection/>
    </xf>
    <xf numFmtId="4" fontId="74" fillId="0" borderId="12" xfId="37" applyNumberFormat="1" applyFont="1" applyBorder="1" applyAlignment="1">
      <alignment horizontal="center" vertical="center"/>
      <protection/>
    </xf>
    <xf numFmtId="168" fontId="74" fillId="0" borderId="12" xfId="37" applyNumberFormat="1" applyFont="1" applyBorder="1" applyAlignment="1">
      <alignment horizontal="center" vertical="center"/>
      <protection/>
    </xf>
    <xf numFmtId="168" fontId="75" fillId="0" borderId="12" xfId="37" applyNumberFormat="1" applyFont="1" applyBorder="1" applyAlignment="1">
      <alignment horizontal="center" vertical="center"/>
      <protection/>
    </xf>
    <xf numFmtId="0" fontId="4" fillId="33" borderId="16" xfId="37" applyFont="1" applyFill="1" applyBorder="1" applyAlignment="1">
      <alignment vertical="top"/>
      <protection/>
    </xf>
    <xf numFmtId="0" fontId="3" fillId="0" borderId="12" xfId="37" applyFont="1" applyBorder="1" applyAlignment="1">
      <alignment horizontal="left" vertical="top" wrapText="1"/>
      <protection/>
    </xf>
    <xf numFmtId="0" fontId="3" fillId="0" borderId="0" xfId="37" applyFont="1" applyBorder="1" applyAlignment="1">
      <alignment horizontal="right" vertical="top" wrapText="1"/>
      <protection/>
    </xf>
    <xf numFmtId="0" fontId="77" fillId="0" borderId="0" xfId="0" applyFont="1" applyBorder="1" applyAlignment="1">
      <alignment horizontal="left" vertical="top" wrapText="1"/>
    </xf>
    <xf numFmtId="0" fontId="5" fillId="0" borderId="0" xfId="37" applyFont="1" applyBorder="1" applyAlignment="1">
      <alignment wrapText="1"/>
      <protection/>
    </xf>
    <xf numFmtId="0" fontId="5" fillId="0" borderId="0" xfId="37" applyFont="1" applyBorder="1" applyAlignment="1">
      <alignment horizontal="center"/>
      <protection/>
    </xf>
    <xf numFmtId="4" fontId="74" fillId="0" borderId="0" xfId="37" applyNumberFormat="1" applyFont="1" applyBorder="1" applyAlignment="1">
      <alignment horizontal="center"/>
      <protection/>
    </xf>
    <xf numFmtId="168" fontId="5" fillId="0" borderId="0" xfId="37" applyNumberFormat="1" applyFont="1" applyBorder="1" applyAlignment="1">
      <alignment horizontal="center"/>
      <protection/>
    </xf>
    <xf numFmtId="168" fontId="5" fillId="0" borderId="15" xfId="37" applyNumberFormat="1" applyFont="1" applyBorder="1" applyAlignment="1">
      <alignment horizontal="center"/>
      <protection/>
    </xf>
    <xf numFmtId="4" fontId="3" fillId="0" borderId="0" xfId="37" applyNumberFormat="1" applyFont="1" applyBorder="1" applyAlignment="1">
      <alignment horizontal="center"/>
      <protection/>
    </xf>
    <xf numFmtId="168" fontId="3" fillId="0" borderId="0" xfId="37" applyNumberFormat="1" applyFont="1" applyBorder="1" applyAlignment="1">
      <alignment horizontal="center"/>
      <protection/>
    </xf>
    <xf numFmtId="168" fontId="3" fillId="0" borderId="15" xfId="37" applyNumberFormat="1" applyFont="1" applyBorder="1" applyAlignment="1">
      <alignment horizontal="center"/>
      <protection/>
    </xf>
    <xf numFmtId="0" fontId="3" fillId="0" borderId="10" xfId="37" applyFont="1" applyBorder="1" applyAlignment="1">
      <alignment horizontal="left" vertical="top" wrapText="1"/>
      <protection/>
    </xf>
    <xf numFmtId="0" fontId="3" fillId="0" borderId="10" xfId="37" applyFont="1" applyBorder="1" applyAlignment="1">
      <alignment horizontal="center" vertical="center"/>
      <protection/>
    </xf>
    <xf numFmtId="4" fontId="3" fillId="0" borderId="10" xfId="37" applyNumberFormat="1" applyFont="1" applyBorder="1" applyAlignment="1">
      <alignment horizontal="center" vertical="center"/>
      <protection/>
    </xf>
    <xf numFmtId="168" fontId="3" fillId="0" borderId="10" xfId="37" applyNumberFormat="1" applyFont="1" applyBorder="1" applyAlignment="1">
      <alignment horizontal="center" vertical="center"/>
      <protection/>
    </xf>
    <xf numFmtId="168" fontId="3" fillId="0" borderId="24" xfId="37" applyNumberFormat="1" applyFont="1" applyBorder="1" applyAlignment="1">
      <alignment horizontal="center" vertical="center"/>
      <protection/>
    </xf>
    <xf numFmtId="168" fontId="4" fillId="0" borderId="15" xfId="37" applyNumberFormat="1" applyFont="1" applyBorder="1" applyAlignment="1">
      <alignment horizontal="center" vertical="center"/>
      <protection/>
    </xf>
    <xf numFmtId="0" fontId="5" fillId="0" borderId="14" xfId="37" applyFont="1" applyBorder="1" applyAlignment="1">
      <alignment vertical="top"/>
      <protection/>
    </xf>
    <xf numFmtId="0" fontId="5" fillId="0" borderId="0" xfId="37" applyFont="1" applyBorder="1" applyAlignment="1">
      <alignment horizontal="left" vertical="top" wrapText="1"/>
      <protection/>
    </xf>
    <xf numFmtId="0" fontId="5" fillId="0" borderId="0" xfId="37" applyFont="1" applyBorder="1" applyAlignment="1">
      <alignment horizontal="center" vertical="center"/>
      <protection/>
    </xf>
    <xf numFmtId="4" fontId="5" fillId="0" borderId="0" xfId="37" applyNumberFormat="1" applyFont="1" applyBorder="1" applyAlignment="1">
      <alignment horizontal="center" vertical="center"/>
      <protection/>
    </xf>
    <xf numFmtId="168" fontId="5" fillId="0" borderId="0" xfId="37" applyNumberFormat="1" applyFont="1" applyBorder="1" applyAlignment="1">
      <alignment horizontal="center" vertical="center"/>
      <protection/>
    </xf>
    <xf numFmtId="168" fontId="5" fillId="0" borderId="15" xfId="37" applyNumberFormat="1" applyFont="1" applyBorder="1" applyAlignment="1">
      <alignment horizontal="center" vertical="center"/>
      <protection/>
    </xf>
    <xf numFmtId="0" fontId="5" fillId="0" borderId="16" xfId="37" applyFont="1" applyBorder="1" applyAlignment="1">
      <alignment vertical="top"/>
      <protection/>
    </xf>
    <xf numFmtId="0" fontId="3" fillId="0" borderId="25" xfId="37" applyFont="1" applyBorder="1" applyAlignment="1">
      <alignment horizontal="center" vertical="center"/>
      <protection/>
    </xf>
    <xf numFmtId="4" fontId="3" fillId="0" borderId="25" xfId="37" applyNumberFormat="1" applyFont="1" applyBorder="1" applyAlignment="1">
      <alignment horizontal="center" vertical="center"/>
      <protection/>
    </xf>
    <xf numFmtId="168" fontId="3" fillId="0" borderId="25" xfId="37" applyNumberFormat="1" applyFont="1" applyBorder="1" applyAlignment="1">
      <alignment horizontal="center" vertical="center"/>
      <protection/>
    </xf>
    <xf numFmtId="0" fontId="5" fillId="0" borderId="0" xfId="37" applyFont="1" applyAlignment="1">
      <alignment vertical="top"/>
      <protection/>
    </xf>
    <xf numFmtId="168" fontId="5" fillId="0" borderId="0" xfId="37" applyNumberFormat="1" applyFont="1" applyAlignment="1">
      <alignment horizontal="center" vertical="center"/>
      <protection/>
    </xf>
    <xf numFmtId="0" fontId="5" fillId="0" borderId="0" xfId="37" applyFont="1" applyAlignment="1">
      <alignment horizontal="left" vertical="top" wrapText="1"/>
      <protection/>
    </xf>
    <xf numFmtId="0" fontId="5" fillId="0" borderId="0" xfId="37" applyFont="1" applyAlignment="1">
      <alignment horizontal="center" vertical="center"/>
      <protection/>
    </xf>
    <xf numFmtId="4" fontId="5" fillId="0" borderId="0" xfId="37" applyNumberFormat="1" applyFont="1" applyAlignment="1">
      <alignment horizontal="center" vertical="center"/>
      <protection/>
    </xf>
    <xf numFmtId="0" fontId="3" fillId="0" borderId="0" xfId="0" applyFont="1" applyAlignment="1">
      <alignment horizontal="justify"/>
    </xf>
    <xf numFmtId="0" fontId="10" fillId="0" borderId="12" xfId="37" applyFont="1" applyBorder="1" applyAlignment="1">
      <alignment horizontal="left" vertical="top" wrapText="1"/>
      <protection/>
    </xf>
    <xf numFmtId="0" fontId="3" fillId="0" borderId="0" xfId="37" applyFont="1" applyBorder="1" applyAlignment="1">
      <alignment horizontal="left" vertical="top" wrapText="1"/>
      <protection/>
    </xf>
    <xf numFmtId="0" fontId="3" fillId="0" borderId="0" xfId="0" applyFont="1" applyBorder="1" applyAlignment="1">
      <alignment vertical="top" wrapText="1"/>
    </xf>
    <xf numFmtId="0" fontId="3" fillId="0" borderId="0" xfId="0" applyFont="1" applyAlignment="1">
      <alignment horizontal="justify"/>
    </xf>
    <xf numFmtId="0" fontId="3" fillId="0" borderId="0" xfId="37" applyFont="1" applyBorder="1" applyAlignment="1">
      <alignment horizontal="right" vertical="top" wrapText="1"/>
      <protection/>
    </xf>
    <xf numFmtId="0" fontId="3" fillId="0" borderId="14" xfId="37" applyFont="1" applyBorder="1" applyAlignment="1">
      <alignment vertical="top"/>
      <protection/>
    </xf>
    <xf numFmtId="0" fontId="3" fillId="0" borderId="0" xfId="0" applyFont="1" applyAlignment="1">
      <alignment horizontal="left" vertical="top" wrapText="1"/>
    </xf>
    <xf numFmtId="0" fontId="3" fillId="0" borderId="0" xfId="0" applyFont="1" applyAlignment="1">
      <alignment horizontal="center"/>
    </xf>
    <xf numFmtId="4" fontId="3" fillId="0" borderId="0" xfId="0" applyNumberFormat="1" applyFont="1" applyAlignment="1">
      <alignment horizontal="center"/>
    </xf>
    <xf numFmtId="4" fontId="3" fillId="0" borderId="26" xfId="0" applyNumberFormat="1" applyFont="1" applyBorder="1" applyAlignment="1">
      <alignment horizontal="center"/>
    </xf>
    <xf numFmtId="0" fontId="3" fillId="0" borderId="0" xfId="37" applyFont="1" applyBorder="1" applyAlignment="1">
      <alignment horizontal="center" vertical="center"/>
      <protection/>
    </xf>
    <xf numFmtId="4" fontId="12" fillId="0" borderId="27" xfId="0" applyNumberFormat="1" applyFont="1" applyBorder="1" applyAlignment="1">
      <alignment horizontal="center" vertical="top" wrapText="1"/>
    </xf>
    <xf numFmtId="0" fontId="12" fillId="0" borderId="27" xfId="0" applyFont="1" applyBorder="1" applyAlignment="1">
      <alignment horizontal="center" vertical="top" wrapText="1"/>
    </xf>
    <xf numFmtId="1" fontId="12" fillId="0" borderId="27" xfId="0" applyNumberFormat="1" applyFont="1" applyBorder="1" applyAlignment="1">
      <alignment horizontal="right" vertical="top" wrapText="1"/>
    </xf>
    <xf numFmtId="0" fontId="13" fillId="0" borderId="0" xfId="0" applyFont="1" applyAlignment="1">
      <alignment/>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1" fontId="12" fillId="0" borderId="0" xfId="0" applyNumberFormat="1" applyFont="1" applyAlignment="1">
      <alignment horizontal="right" vertical="top" wrapText="1"/>
    </xf>
    <xf numFmtId="4" fontId="12" fillId="0" borderId="0" xfId="0" applyNumberFormat="1" applyFont="1" applyAlignment="1">
      <alignment horizontal="center" vertical="top" wrapText="1"/>
    </xf>
    <xf numFmtId="0" fontId="12" fillId="0" borderId="0" xfId="0" applyFont="1" applyAlignment="1">
      <alignment horizontal="left" vertical="top" wrapText="1"/>
    </xf>
    <xf numFmtId="0" fontId="0" fillId="0" borderId="0" xfId="53" applyFont="1" applyAlignment="1">
      <alignment horizontal="left" vertical="top" wrapText="1"/>
      <protection/>
    </xf>
    <xf numFmtId="0" fontId="0" fillId="0" borderId="0" xfId="53" applyFont="1" applyAlignment="1">
      <alignment horizontal="left" vertical="top"/>
      <protection/>
    </xf>
    <xf numFmtId="0" fontId="0" fillId="0" borderId="0" xfId="53" applyFont="1" applyAlignment="1">
      <alignment vertical="top" wrapText="1"/>
      <protection/>
    </xf>
    <xf numFmtId="0" fontId="0" fillId="0" borderId="0" xfId="53" applyFont="1" applyAlignment="1">
      <alignment horizontal="center" vertical="top"/>
      <protection/>
    </xf>
    <xf numFmtId="166" fontId="0" fillId="0" borderId="0" xfId="53" applyNumberFormat="1" applyFont="1" applyAlignment="1">
      <alignment horizontal="right" vertical="top"/>
      <protection/>
    </xf>
    <xf numFmtId="0" fontId="0" fillId="0" borderId="0" xfId="53" applyFont="1" applyAlignment="1">
      <alignment horizontal="left" vertical="top"/>
      <protection/>
    </xf>
    <xf numFmtId="0" fontId="14" fillId="0" borderId="0" xfId="37" applyFont="1">
      <alignment/>
      <protection/>
    </xf>
    <xf numFmtId="0" fontId="14" fillId="0" borderId="0" xfId="37" applyFont="1" applyAlignment="1">
      <alignment horizontal="center" vertical="top"/>
      <protection/>
    </xf>
    <xf numFmtId="0" fontId="14" fillId="0" borderId="0" xfId="37" applyFont="1" applyAlignment="1">
      <alignment vertical="top"/>
      <protection/>
    </xf>
    <xf numFmtId="166" fontId="12" fillId="0" borderId="0" xfId="53" applyNumberFormat="1" applyFont="1" applyAlignment="1">
      <alignment horizontal="right" vertical="top"/>
      <protection/>
    </xf>
    <xf numFmtId="0" fontId="15" fillId="0" borderId="0" xfId="0" applyFont="1" applyAlignment="1">
      <alignment/>
    </xf>
    <xf numFmtId="0" fontId="12" fillId="0" borderId="0" xfId="0" applyFont="1" applyAlignment="1">
      <alignment horizontal="center" vertical="top"/>
    </xf>
    <xf numFmtId="49" fontId="12" fillId="0" borderId="0" xfId="0" applyNumberFormat="1" applyFont="1" applyAlignment="1">
      <alignment vertical="top" wrapText="1"/>
    </xf>
    <xf numFmtId="2" fontId="12" fillId="0" borderId="0" xfId="0" applyNumberFormat="1" applyFont="1" applyAlignment="1">
      <alignment horizontal="right" vertical="top"/>
    </xf>
    <xf numFmtId="4" fontId="12" fillId="0" borderId="0" xfId="0" applyNumberFormat="1" applyFont="1" applyAlignment="1">
      <alignment horizontal="right" vertical="top"/>
    </xf>
    <xf numFmtId="0" fontId="16" fillId="0" borderId="0" xfId="0" applyFont="1" applyAlignment="1">
      <alignment/>
    </xf>
    <xf numFmtId="0" fontId="12" fillId="0" borderId="0" xfId="0" applyFont="1" applyAlignment="1">
      <alignment horizontal="left" vertical="top"/>
    </xf>
    <xf numFmtId="0" fontId="0" fillId="0" borderId="0" xfId="0" applyAlignment="1">
      <alignment horizontal="left" vertical="top" wrapText="1"/>
    </xf>
    <xf numFmtId="0" fontId="0" fillId="0" borderId="0" xfId="0" applyFont="1" applyAlignment="1">
      <alignment horizontal="center" vertical="top" wrapText="1"/>
    </xf>
    <xf numFmtId="2" fontId="0" fillId="0" borderId="0" xfId="0" applyNumberFormat="1" applyFont="1" applyAlignment="1">
      <alignment horizontal="right" vertical="top"/>
    </xf>
    <xf numFmtId="169" fontId="0" fillId="0" borderId="0" xfId="0" applyNumberFormat="1" applyFont="1" applyAlignment="1">
      <alignment horizontal="right" vertical="top" wrapText="1"/>
    </xf>
    <xf numFmtId="2" fontId="0" fillId="0" borderId="0" xfId="0" applyNumberFormat="1" applyAlignment="1">
      <alignment horizontal="center" vertical="top" wrapText="1"/>
    </xf>
    <xf numFmtId="0" fontId="0" fillId="0" borderId="0" xfId="0" applyFont="1" applyAlignment="1">
      <alignment horizontal="left" vertical="top" wrapText="1"/>
    </xf>
    <xf numFmtId="169" fontId="12" fillId="0" borderId="0" xfId="0" applyNumberFormat="1" applyFont="1" applyAlignment="1">
      <alignment horizontal="right" vertical="top" wrapText="1"/>
    </xf>
    <xf numFmtId="0" fontId="0" fillId="0" borderId="0" xfId="0" applyFont="1" applyAlignment="1" applyProtection="1">
      <alignment horizontal="center" vertical="top"/>
      <protection locked="0"/>
    </xf>
    <xf numFmtId="0" fontId="0" fillId="0" borderId="0" xfId="0" applyAlignment="1">
      <alignment horizontal="left" vertical="top" wrapText="1" indent="1"/>
    </xf>
    <xf numFmtId="0" fontId="12" fillId="0" borderId="0" xfId="0" applyFont="1" applyAlignment="1">
      <alignment horizontal="center" vertical="top" wrapText="1"/>
    </xf>
    <xf numFmtId="0" fontId="17" fillId="0" borderId="0" xfId="37" applyFont="1" applyAlignment="1">
      <alignment vertical="top"/>
      <protection/>
    </xf>
    <xf numFmtId="0" fontId="12" fillId="0" borderId="0" xfId="0" applyFont="1" applyAlignment="1">
      <alignment horizontal="center" vertical="top"/>
    </xf>
    <xf numFmtId="166" fontId="14" fillId="0" borderId="0" xfId="37" applyNumberFormat="1" applyFont="1" applyAlignment="1">
      <alignment vertical="top"/>
      <protection/>
    </xf>
    <xf numFmtId="2" fontId="12" fillId="0" borderId="0" xfId="0" applyNumberFormat="1" applyFont="1" applyAlignment="1">
      <alignment horizontal="right" vertical="top"/>
    </xf>
    <xf numFmtId="0" fontId="0" fillId="0" borderId="0" xfId="0" applyFont="1" applyAlignment="1">
      <alignment horizontal="center" vertical="top"/>
    </xf>
    <xf numFmtId="49" fontId="0" fillId="0" borderId="0" xfId="0" applyNumberFormat="1" applyFont="1" applyAlignment="1">
      <alignment vertical="top" wrapText="1"/>
    </xf>
    <xf numFmtId="4" fontId="0" fillId="0" borderId="0" xfId="0" applyNumberFormat="1" applyFont="1" applyAlignment="1">
      <alignment horizontal="right" vertical="top"/>
    </xf>
    <xf numFmtId="4" fontId="0" fillId="0" borderId="0" xfId="0" applyNumberFormat="1" applyFont="1" applyAlignment="1">
      <alignment/>
    </xf>
    <xf numFmtId="0" fontId="18" fillId="0" borderId="0" xfId="0" applyFont="1" applyAlignment="1">
      <alignment/>
    </xf>
    <xf numFmtId="0" fontId="19" fillId="0" borderId="0" xfId="0" applyFont="1" applyAlignment="1">
      <alignment horizontal="center" vertical="top"/>
    </xf>
    <xf numFmtId="49" fontId="19" fillId="0" borderId="0" xfId="0" applyNumberFormat="1" applyFont="1" applyAlignment="1">
      <alignment vertical="top" wrapText="1"/>
    </xf>
    <xf numFmtId="2" fontId="19" fillId="0" borderId="0" xfId="0" applyNumberFormat="1" applyFont="1" applyAlignment="1">
      <alignment horizontal="right" vertical="top"/>
    </xf>
    <xf numFmtId="4" fontId="19" fillId="0" borderId="0" xfId="0" applyNumberFormat="1" applyFont="1" applyAlignment="1">
      <alignment horizontal="right" vertical="top"/>
    </xf>
    <xf numFmtId="4" fontId="19" fillId="0" borderId="0" xfId="0" applyNumberFormat="1" applyFont="1" applyAlignment="1">
      <alignment/>
    </xf>
    <xf numFmtId="0" fontId="20" fillId="0" borderId="0" xfId="0" applyFont="1" applyAlignment="1">
      <alignment/>
    </xf>
    <xf numFmtId="49" fontId="21" fillId="35" borderId="28" xfId="0" applyNumberFormat="1" applyFont="1" applyFill="1" applyBorder="1" applyAlignment="1">
      <alignment horizontal="center" vertical="center" wrapText="1"/>
    </xf>
    <xf numFmtId="49" fontId="20" fillId="35" borderId="28" xfId="0" applyNumberFormat="1"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22" fillId="35" borderId="30" xfId="0" applyFont="1" applyFill="1" applyBorder="1" applyAlignment="1">
      <alignment horizontal="center" vertical="center" wrapText="1"/>
    </xf>
    <xf numFmtId="0" fontId="23" fillId="35" borderId="28" xfId="0" applyFont="1" applyFill="1" applyBorder="1" applyAlignment="1">
      <alignment horizontal="center" vertical="center"/>
    </xf>
    <xf numFmtId="4" fontId="23" fillId="35" borderId="28" xfId="0" applyNumberFormat="1" applyFont="1" applyFill="1" applyBorder="1" applyAlignment="1">
      <alignment horizontal="center" vertical="center"/>
    </xf>
    <xf numFmtId="0" fontId="24" fillId="0" borderId="0" xfId="0" applyFont="1" applyAlignment="1">
      <alignment/>
    </xf>
    <xf numFmtId="0" fontId="24" fillId="0" borderId="31" xfId="0" applyFont="1" applyBorder="1" applyAlignment="1">
      <alignment horizontal="left"/>
    </xf>
    <xf numFmtId="49" fontId="24" fillId="0" borderId="0" xfId="0" applyNumberFormat="1" applyFont="1" applyAlignment="1">
      <alignment horizontal="center" vertical="top"/>
    </xf>
    <xf numFmtId="0" fontId="24" fillId="0" borderId="0" xfId="0" applyFont="1" applyAlignment="1">
      <alignment horizontal="justify" vertical="top" wrapText="1"/>
    </xf>
    <xf numFmtId="0" fontId="24" fillId="0" borderId="32" xfId="0" applyFont="1" applyBorder="1" applyAlignment="1">
      <alignment horizontal="left" vertical="top" wrapText="1"/>
    </xf>
    <xf numFmtId="0" fontId="24" fillId="0" borderId="33" xfId="0" applyFont="1" applyBorder="1" applyAlignment="1">
      <alignment horizontal="center"/>
    </xf>
    <xf numFmtId="4" fontId="24" fillId="0" borderId="33" xfId="0" applyNumberFormat="1" applyFont="1" applyBorder="1" applyAlignment="1">
      <alignment horizontal="right"/>
    </xf>
    <xf numFmtId="4" fontId="24" fillId="0" borderId="34" xfId="0" applyNumberFormat="1" applyFont="1" applyBorder="1" applyAlignment="1">
      <alignment horizontal="right"/>
    </xf>
    <xf numFmtId="0" fontId="25" fillId="35" borderId="35" xfId="0" applyFont="1" applyFill="1" applyBorder="1" applyAlignment="1">
      <alignment horizontal="left" vertical="top" wrapText="1"/>
    </xf>
    <xf numFmtId="0" fontId="25" fillId="35" borderId="36" xfId="0" applyFont="1" applyFill="1" applyBorder="1" applyAlignment="1">
      <alignment horizontal="center"/>
    </xf>
    <xf numFmtId="4" fontId="25" fillId="35" borderId="36" xfId="0" applyNumberFormat="1" applyFont="1" applyFill="1" applyBorder="1" applyAlignment="1">
      <alignment horizontal="right"/>
    </xf>
    <xf numFmtId="4" fontId="25" fillId="35" borderId="37" xfId="0" applyNumberFormat="1" applyFont="1" applyFill="1" applyBorder="1" applyAlignment="1">
      <alignment horizontal="right"/>
    </xf>
    <xf numFmtId="0" fontId="25" fillId="0" borderId="0" xfId="0" applyFont="1" applyAlignment="1">
      <alignment/>
    </xf>
    <xf numFmtId="49" fontId="23" fillId="0" borderId="38" xfId="0" applyNumberFormat="1" applyFont="1" applyBorder="1" applyAlignment="1">
      <alignment horizontal="left" vertical="top"/>
    </xf>
    <xf numFmtId="49" fontId="23" fillId="0" borderId="39" xfId="0" applyNumberFormat="1" applyFont="1" applyBorder="1" applyAlignment="1">
      <alignment horizontal="left" vertical="top"/>
    </xf>
    <xf numFmtId="0" fontId="23" fillId="0" borderId="39" xfId="0" applyFont="1" applyBorder="1" applyAlignment="1">
      <alignment horizontal="justify" vertical="top" wrapText="1"/>
    </xf>
    <xf numFmtId="0" fontId="23" fillId="0" borderId="32" xfId="0" applyFont="1" applyBorder="1" applyAlignment="1">
      <alignment horizontal="left" vertical="top" wrapText="1"/>
    </xf>
    <xf numFmtId="0" fontId="23" fillId="0" borderId="33" xfId="0" applyFont="1" applyBorder="1" applyAlignment="1">
      <alignment horizontal="center"/>
    </xf>
    <xf numFmtId="4" fontId="23" fillId="0" borderId="33" xfId="0" applyNumberFormat="1" applyFont="1" applyBorder="1" applyAlignment="1">
      <alignment horizontal="right"/>
    </xf>
    <xf numFmtId="4" fontId="23" fillId="0" borderId="34" xfId="0" applyNumberFormat="1" applyFont="1" applyBorder="1" applyAlignment="1">
      <alignment horizontal="right"/>
    </xf>
    <xf numFmtId="0" fontId="23" fillId="0" borderId="0" xfId="0" applyFont="1" applyAlignment="1">
      <alignment/>
    </xf>
    <xf numFmtId="49" fontId="26" fillId="0" borderId="31" xfId="0" applyNumberFormat="1" applyFont="1" applyBorder="1" applyAlignment="1">
      <alignment horizontal="left" vertical="top"/>
    </xf>
    <xf numFmtId="49" fontId="26" fillId="0" borderId="0" xfId="0" applyNumberFormat="1" applyFont="1" applyAlignment="1">
      <alignment horizontal="left" vertical="top"/>
    </xf>
    <xf numFmtId="0" fontId="20" fillId="0" borderId="0" xfId="0" applyFont="1" applyAlignment="1">
      <alignment horizontal="left" vertical="top" wrapText="1"/>
    </xf>
    <xf numFmtId="0" fontId="26" fillId="0" borderId="40" xfId="0" applyFont="1" applyBorder="1" applyAlignment="1">
      <alignment horizontal="left" vertical="top" wrapText="1"/>
    </xf>
    <xf numFmtId="0" fontId="20" fillId="0" borderId="41" xfId="0" applyFont="1" applyBorder="1" applyAlignment="1">
      <alignment horizontal="center"/>
    </xf>
    <xf numFmtId="4" fontId="20" fillId="0" borderId="41" xfId="0" applyNumberFormat="1" applyFont="1" applyBorder="1" applyAlignment="1">
      <alignment horizontal="right"/>
    </xf>
    <xf numFmtId="4" fontId="20" fillId="0" borderId="42" xfId="0" applyNumberFormat="1" applyFont="1" applyBorder="1" applyAlignment="1">
      <alignment horizontal="right"/>
    </xf>
    <xf numFmtId="49" fontId="20" fillId="0" borderId="43" xfId="0" applyNumberFormat="1" applyFont="1" applyBorder="1" applyAlignment="1">
      <alignment horizontal="left" vertical="top" wrapText="1"/>
    </xf>
    <xf numFmtId="49" fontId="20" fillId="0" borderId="44" xfId="0" applyNumberFormat="1" applyFont="1" applyBorder="1" applyAlignment="1">
      <alignment horizontal="left" vertical="top"/>
    </xf>
    <xf numFmtId="0" fontId="20" fillId="0" borderId="44" xfId="0" applyFont="1" applyBorder="1" applyAlignment="1">
      <alignment horizontal="right" vertical="top" wrapText="1"/>
    </xf>
    <xf numFmtId="0" fontId="20" fillId="0" borderId="45" xfId="0" applyFont="1" applyBorder="1" applyAlignment="1">
      <alignment horizontal="left" vertical="top" wrapText="1"/>
    </xf>
    <xf numFmtId="0" fontId="20" fillId="0" borderId="46" xfId="0" applyFont="1" applyBorder="1" applyAlignment="1">
      <alignment horizontal="center"/>
    </xf>
    <xf numFmtId="4" fontId="20" fillId="0" borderId="46" xfId="0" applyNumberFormat="1" applyFont="1" applyBorder="1" applyAlignment="1">
      <alignment horizontal="right"/>
    </xf>
    <xf numFmtId="4" fontId="20" fillId="0" borderId="47" xfId="0" applyNumberFormat="1" applyFont="1" applyBorder="1" applyAlignment="1">
      <alignment horizontal="right"/>
    </xf>
    <xf numFmtId="49" fontId="20" fillId="0" borderId="0" xfId="0" applyNumberFormat="1" applyFont="1" applyAlignment="1">
      <alignment horizontal="left" vertical="top"/>
    </xf>
    <xf numFmtId="0" fontId="20" fillId="0" borderId="0" xfId="0" applyFont="1"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center"/>
    </xf>
    <xf numFmtId="4" fontId="20" fillId="0" borderId="0" xfId="0" applyNumberFormat="1" applyFont="1" applyAlignment="1">
      <alignment horizontal="right" indent="1"/>
    </xf>
    <xf numFmtId="49" fontId="20" fillId="0" borderId="31" xfId="0" applyNumberFormat="1" applyFont="1" applyBorder="1" applyAlignment="1">
      <alignment horizontal="left" vertical="top"/>
    </xf>
    <xf numFmtId="0" fontId="20" fillId="0" borderId="40" xfId="0" applyFont="1" applyBorder="1" applyAlignment="1">
      <alignment horizontal="left" vertical="top" wrapText="1"/>
    </xf>
    <xf numFmtId="0" fontId="20" fillId="0" borderId="0" xfId="0" applyFont="1" applyAlignment="1">
      <alignment horizontal="justify" vertical="top" wrapText="1"/>
    </xf>
    <xf numFmtId="4" fontId="78" fillId="0" borderId="41" xfId="0" applyNumberFormat="1" applyFont="1" applyBorder="1" applyAlignment="1">
      <alignment horizontal="right"/>
    </xf>
    <xf numFmtId="49" fontId="20" fillId="0" borderId="31" xfId="0" applyNumberFormat="1" applyFont="1" applyBorder="1" applyAlignment="1">
      <alignment horizontal="left" vertical="top" wrapText="1"/>
    </xf>
    <xf numFmtId="0" fontId="20" fillId="0" borderId="0" xfId="0" applyFont="1" applyAlignment="1">
      <alignment horizontal="right" vertical="top" wrapText="1"/>
    </xf>
    <xf numFmtId="49" fontId="20" fillId="0" borderId="43" xfId="0" applyNumberFormat="1" applyFont="1" applyBorder="1" applyAlignment="1">
      <alignment horizontal="left" vertical="top"/>
    </xf>
    <xf numFmtId="0" fontId="20" fillId="0" borderId="44" xfId="0" applyFont="1" applyBorder="1" applyAlignment="1">
      <alignment horizontal="justify" vertical="top" wrapText="1"/>
    </xf>
    <xf numFmtId="4" fontId="78" fillId="0" borderId="46" xfId="0" applyNumberFormat="1" applyFont="1" applyBorder="1" applyAlignment="1">
      <alignment horizontal="right"/>
    </xf>
    <xf numFmtId="49" fontId="20" fillId="0" borderId="38" xfId="0" applyNumberFormat="1" applyFont="1" applyBorder="1" applyAlignment="1">
      <alignment horizontal="left" vertical="top"/>
    </xf>
    <xf numFmtId="49" fontId="20" fillId="0" borderId="39" xfId="0" applyNumberFormat="1" applyFont="1" applyBorder="1" applyAlignment="1">
      <alignment horizontal="left" vertical="top"/>
    </xf>
    <xf numFmtId="0" fontId="20" fillId="0" borderId="39" xfId="0" applyFont="1" applyBorder="1" applyAlignment="1">
      <alignment horizontal="justify" vertical="top" wrapText="1"/>
    </xf>
    <xf numFmtId="0" fontId="20" fillId="0" borderId="32" xfId="0" applyFont="1" applyBorder="1" applyAlignment="1">
      <alignment horizontal="left" vertical="top" wrapText="1"/>
    </xf>
    <xf numFmtId="0" fontId="20" fillId="0" borderId="33" xfId="0" applyFont="1" applyBorder="1" applyAlignment="1">
      <alignment horizontal="center"/>
    </xf>
    <xf numFmtId="4" fontId="20" fillId="0" borderId="33" xfId="0" applyNumberFormat="1" applyFont="1" applyBorder="1" applyAlignment="1">
      <alignment horizontal="right"/>
    </xf>
    <xf numFmtId="4" fontId="78" fillId="0" borderId="33" xfId="0" applyNumberFormat="1" applyFont="1" applyBorder="1" applyAlignment="1">
      <alignment horizontal="right"/>
    </xf>
    <xf numFmtId="4" fontId="20" fillId="0" borderId="34" xfId="0" applyNumberFormat="1" applyFont="1" applyBorder="1" applyAlignment="1">
      <alignment horizontal="right"/>
    </xf>
    <xf numFmtId="49" fontId="26" fillId="0" borderId="38" xfId="0" applyNumberFormat="1" applyFont="1" applyBorder="1" applyAlignment="1">
      <alignment horizontal="left" vertical="top"/>
    </xf>
    <xf numFmtId="49" fontId="26" fillId="0" borderId="39" xfId="0" applyNumberFormat="1" applyFont="1" applyBorder="1" applyAlignment="1">
      <alignment horizontal="left" vertical="top"/>
    </xf>
    <xf numFmtId="0" fontId="20" fillId="0" borderId="39" xfId="0" applyFont="1" applyBorder="1" applyAlignment="1">
      <alignment horizontal="justify" vertical="top" wrapText="1"/>
    </xf>
    <xf numFmtId="0" fontId="26" fillId="0" borderId="32" xfId="0" applyFont="1" applyBorder="1" applyAlignment="1">
      <alignment horizontal="left" vertical="top" wrapText="1"/>
    </xf>
    <xf numFmtId="49" fontId="26" fillId="0" borderId="43" xfId="0" applyNumberFormat="1" applyFont="1" applyBorder="1" applyAlignment="1">
      <alignment horizontal="left" vertical="top"/>
    </xf>
    <xf numFmtId="49" fontId="26" fillId="0" borderId="44" xfId="0" applyNumberFormat="1" applyFont="1" applyBorder="1" applyAlignment="1">
      <alignment horizontal="left" vertical="top"/>
    </xf>
    <xf numFmtId="0" fontId="20" fillId="0" borderId="44" xfId="0" applyFont="1" applyBorder="1" applyAlignment="1">
      <alignment horizontal="justify" vertical="top" wrapText="1"/>
    </xf>
    <xf numFmtId="0" fontId="26" fillId="0" borderId="45" xfId="0" applyFont="1" applyBorder="1" applyAlignment="1">
      <alignment horizontal="left" vertical="top" wrapText="1"/>
    </xf>
    <xf numFmtId="0" fontId="20" fillId="0" borderId="44" xfId="0" applyFont="1" applyBorder="1" applyAlignment="1">
      <alignment horizontal="left" vertical="top" wrapText="1"/>
    </xf>
    <xf numFmtId="4" fontId="20" fillId="0" borderId="48" xfId="0" applyNumberFormat="1" applyFont="1" applyBorder="1" applyAlignment="1">
      <alignment horizontal="right"/>
    </xf>
    <xf numFmtId="49" fontId="25" fillId="36" borderId="29" xfId="0" applyNumberFormat="1" applyFont="1" applyFill="1" applyBorder="1" applyAlignment="1">
      <alignment horizontal="left" vertical="center"/>
    </xf>
    <xf numFmtId="49" fontId="25" fillId="36" borderId="49" xfId="0" applyNumberFormat="1" applyFont="1" applyFill="1" applyBorder="1" applyAlignment="1">
      <alignment horizontal="left" vertical="center"/>
    </xf>
    <xf numFmtId="0" fontId="25" fillId="36" borderId="49" xfId="0" applyFont="1" applyFill="1" applyBorder="1" applyAlignment="1">
      <alignment horizontal="justify" vertical="center" wrapText="1"/>
    </xf>
    <xf numFmtId="0" fontId="25" fillId="36" borderId="49" xfId="0" applyFont="1" applyFill="1" applyBorder="1" applyAlignment="1">
      <alignment horizontal="left" vertical="center" wrapText="1"/>
    </xf>
    <xf numFmtId="0" fontId="25" fillId="36" borderId="49" xfId="0" applyFont="1" applyFill="1" applyBorder="1" applyAlignment="1">
      <alignment horizontal="center" vertical="center"/>
    </xf>
    <xf numFmtId="4" fontId="25" fillId="36" borderId="49" xfId="0" applyNumberFormat="1" applyFont="1" applyFill="1" applyBorder="1" applyAlignment="1">
      <alignment horizontal="right" vertical="center"/>
    </xf>
    <xf numFmtId="4" fontId="79" fillId="36" borderId="49" xfId="0" applyNumberFormat="1" applyFont="1" applyFill="1" applyBorder="1" applyAlignment="1">
      <alignment horizontal="right" vertical="center"/>
    </xf>
    <xf numFmtId="4" fontId="25" fillId="36" borderId="28" xfId="0" applyNumberFormat="1" applyFont="1" applyFill="1" applyBorder="1" applyAlignment="1">
      <alignment horizontal="right" vertical="center"/>
    </xf>
    <xf numFmtId="0" fontId="26" fillId="0" borderId="0" xfId="0" applyFont="1" applyAlignment="1">
      <alignment horizontal="justify" vertical="top" wrapText="1"/>
    </xf>
    <xf numFmtId="0" fontId="26" fillId="0" borderId="0" xfId="0" applyFont="1" applyAlignment="1">
      <alignment horizontal="left" vertical="top" wrapText="1"/>
    </xf>
    <xf numFmtId="4" fontId="26" fillId="36" borderId="49" xfId="0" applyNumberFormat="1" applyFont="1" applyFill="1" applyBorder="1" applyAlignment="1">
      <alignment horizontal="right" vertical="center"/>
    </xf>
    <xf numFmtId="4" fontId="25" fillId="36" borderId="50" xfId="0" applyNumberFormat="1" applyFont="1" applyFill="1" applyBorder="1" applyAlignment="1">
      <alignment horizontal="right" vertical="center"/>
    </xf>
    <xf numFmtId="4" fontId="25" fillId="36" borderId="51" xfId="0" applyNumberFormat="1" applyFont="1" applyFill="1" applyBorder="1" applyAlignment="1">
      <alignment horizontal="right" vertical="center"/>
    </xf>
    <xf numFmtId="0" fontId="20" fillId="0" borderId="0" xfId="0" applyFont="1" applyAlignment="1">
      <alignment vertical="center"/>
    </xf>
    <xf numFmtId="49" fontId="20" fillId="0" borderId="31" xfId="0" applyNumberFormat="1" applyFont="1" applyBorder="1" applyAlignment="1">
      <alignment horizontal="center" vertical="top"/>
    </xf>
    <xf numFmtId="49" fontId="20" fillId="0" borderId="0" xfId="0" applyNumberFormat="1" applyFont="1" applyAlignment="1">
      <alignment horizontal="center" vertical="top"/>
    </xf>
    <xf numFmtId="4" fontId="20" fillId="0" borderId="0" xfId="0" applyNumberFormat="1" applyFont="1" applyAlignment="1">
      <alignment horizontal="right"/>
    </xf>
    <xf numFmtId="4" fontId="27" fillId="0" borderId="0" xfId="0" applyNumberFormat="1" applyFont="1" applyAlignment="1">
      <alignment horizontal="right"/>
    </xf>
    <xf numFmtId="4" fontId="27" fillId="0" borderId="52" xfId="0" applyNumberFormat="1" applyFont="1" applyBorder="1" applyAlignment="1">
      <alignment horizontal="right"/>
    </xf>
    <xf numFmtId="0" fontId="23" fillId="0" borderId="0" xfId="0" applyFont="1" applyAlignment="1">
      <alignment horizontal="right"/>
    </xf>
    <xf numFmtId="49" fontId="20" fillId="0" borderId="39" xfId="0" applyNumberFormat="1" applyFont="1" applyBorder="1" applyAlignment="1">
      <alignment horizontal="center" vertical="top"/>
    </xf>
    <xf numFmtId="0" fontId="20" fillId="0" borderId="39" xfId="0" applyFont="1" applyBorder="1" applyAlignment="1">
      <alignment horizontal="left" vertical="top" wrapText="1"/>
    </xf>
    <xf numFmtId="0" fontId="20" fillId="0" borderId="39" xfId="0" applyFont="1" applyBorder="1" applyAlignment="1">
      <alignment horizontal="center"/>
    </xf>
    <xf numFmtId="4" fontId="20" fillId="0" borderId="39" xfId="0" applyNumberFormat="1" applyFont="1" applyBorder="1" applyAlignment="1">
      <alignment horizontal="right"/>
    </xf>
    <xf numFmtId="4" fontId="27" fillId="0" borderId="39" xfId="0" applyNumberFormat="1" applyFont="1" applyBorder="1" applyAlignment="1">
      <alignment horizontal="right"/>
    </xf>
    <xf numFmtId="0" fontId="23" fillId="0" borderId="0" xfId="0" applyFont="1" applyAlignment="1">
      <alignment vertical="center"/>
    </xf>
    <xf numFmtId="0" fontId="71" fillId="0" borderId="0" xfId="0" applyFont="1" applyAlignment="1">
      <alignment/>
    </xf>
    <xf numFmtId="0" fontId="12" fillId="0" borderId="0" xfId="0" applyFont="1" applyAlignment="1">
      <alignment/>
    </xf>
    <xf numFmtId="0" fontId="12" fillId="0" borderId="0" xfId="0" applyFont="1" applyBorder="1" applyAlignment="1">
      <alignment/>
    </xf>
    <xf numFmtId="4" fontId="0" fillId="0" borderId="0" xfId="0" applyNumberFormat="1" applyAlignment="1">
      <alignment/>
    </xf>
    <xf numFmtId="4" fontId="12" fillId="0" borderId="0" xfId="0" applyNumberFormat="1" applyFont="1" applyAlignment="1">
      <alignment/>
    </xf>
    <xf numFmtId="0" fontId="12" fillId="0" borderId="53" xfId="0" applyFont="1" applyBorder="1" applyAlignment="1">
      <alignment/>
    </xf>
    <xf numFmtId="0" fontId="0" fillId="0" borderId="53" xfId="0" applyBorder="1" applyAlignment="1">
      <alignment/>
    </xf>
    <xf numFmtId="4" fontId="0" fillId="0" borderId="53" xfId="0" applyNumberFormat="1" applyBorder="1" applyAlignment="1">
      <alignment/>
    </xf>
    <xf numFmtId="0" fontId="30" fillId="0" borderId="54" xfId="0" applyFont="1" applyBorder="1" applyAlignment="1">
      <alignment/>
    </xf>
    <xf numFmtId="0" fontId="31" fillId="0" borderId="54" xfId="0" applyFont="1" applyBorder="1" applyAlignment="1">
      <alignment/>
    </xf>
    <xf numFmtId="0" fontId="32" fillId="0" borderId="54" xfId="0" applyFont="1" applyBorder="1" applyAlignment="1">
      <alignment/>
    </xf>
    <xf numFmtId="49" fontId="31" fillId="0" borderId="0" xfId="0" applyNumberFormat="1" applyFont="1" applyAlignment="1">
      <alignment vertical="top" wrapText="1"/>
    </xf>
    <xf numFmtId="0" fontId="33" fillId="0" borderId="0" xfId="37" applyFont="1" applyAlignment="1">
      <alignment vertical="top"/>
      <protection/>
    </xf>
    <xf numFmtId="0" fontId="34" fillId="0" borderId="25" xfId="37" applyFont="1" applyBorder="1" applyAlignment="1">
      <alignment horizontal="left" vertical="top" wrapText="1"/>
      <protection/>
    </xf>
    <xf numFmtId="168" fontId="34" fillId="0" borderId="17" xfId="37" applyNumberFormat="1" applyFont="1" applyBorder="1" applyAlignment="1">
      <alignment horizontal="center" vertical="center"/>
      <protection/>
    </xf>
    <xf numFmtId="168" fontId="34" fillId="0" borderId="15" xfId="37" applyNumberFormat="1" applyFont="1" applyBorder="1" applyAlignment="1">
      <alignment horizontal="center" vertical="center"/>
      <protection/>
    </xf>
    <xf numFmtId="168" fontId="35" fillId="0" borderId="0" xfId="37" applyNumberFormat="1" applyFont="1" applyBorder="1" applyAlignment="1">
      <alignment horizontal="center" vertical="center"/>
      <protection/>
    </xf>
    <xf numFmtId="168" fontId="35" fillId="0" borderId="15" xfId="37" applyNumberFormat="1" applyFont="1" applyBorder="1" applyAlignment="1">
      <alignment horizontal="center" vertical="center"/>
      <protection/>
    </xf>
    <xf numFmtId="0" fontId="35" fillId="0" borderId="0" xfId="37" applyFont="1" applyBorder="1" applyAlignment="1">
      <alignment horizontal="center" vertical="center"/>
      <protection/>
    </xf>
    <xf numFmtId="4" fontId="30" fillId="0" borderId="54" xfId="0" applyNumberFormat="1" applyFont="1" applyBorder="1" applyAlignment="1">
      <alignment/>
    </xf>
    <xf numFmtId="4" fontId="16" fillId="0" borderId="0" xfId="0" applyNumberFormat="1" applyFont="1" applyAlignment="1">
      <alignment/>
    </xf>
    <xf numFmtId="0" fontId="36" fillId="0" borderId="0" xfId="0" applyFont="1" applyAlignment="1">
      <alignment horizontal="left"/>
    </xf>
    <xf numFmtId="0" fontId="0" fillId="0" borderId="0" xfId="0" applyFont="1" applyAlignment="1">
      <alignment horizontal="left" vertical="top" wrapText="1" indent="1"/>
    </xf>
    <xf numFmtId="0" fontId="0" fillId="0" borderId="0" xfId="0" applyFont="1" applyAlignment="1">
      <alignment horizontal="left" vertical="top" wrapText="1"/>
    </xf>
    <xf numFmtId="4" fontId="8" fillId="0" borderId="0" xfId="37" applyNumberFormat="1" applyFont="1" applyBorder="1" applyAlignment="1">
      <alignment horizontal="left"/>
      <protection/>
    </xf>
    <xf numFmtId="4" fontId="5" fillId="0" borderId="0" xfId="37" applyNumberFormat="1" applyFont="1" applyBorder="1" applyAlignment="1">
      <alignment horizontal="left"/>
      <protection/>
    </xf>
    <xf numFmtId="0" fontId="12" fillId="0" borderId="0" xfId="0" applyFont="1" applyAlignment="1">
      <alignment horizontal="left" vertical="top" wrapText="1"/>
    </xf>
    <xf numFmtId="0" fontId="12" fillId="0" borderId="0" xfId="0" applyFont="1" applyAlignment="1">
      <alignment horizontal="left" vertical="top"/>
    </xf>
    <xf numFmtId="0" fontId="25" fillId="35" borderId="29" xfId="0" applyFont="1" applyFill="1" applyBorder="1" applyAlignment="1">
      <alignment horizontal="center" vertical="center" wrapText="1"/>
    </xf>
    <xf numFmtId="0" fontId="25" fillId="35" borderId="49" xfId="0" applyFont="1" applyFill="1" applyBorder="1" applyAlignment="1">
      <alignment horizontal="center" vertical="center" wrapText="1"/>
    </xf>
    <xf numFmtId="0" fontId="28" fillId="0" borderId="0" xfId="0" applyFont="1" applyAlignment="1">
      <alignment horizontal="righ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Dobro" xfId="36"/>
    <cellStyle name="Excel Built-in Normal"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62"/>
  <sheetViews>
    <sheetView showZeros="0" view="pageLayout" workbookViewId="0" topLeftCell="A1">
      <selection activeCell="F155" sqref="F155"/>
    </sheetView>
  </sheetViews>
  <sheetFormatPr defaultColWidth="10.140625" defaultRowHeight="12.75"/>
  <cols>
    <col min="1" max="1" width="4.28125" style="92" customWidth="1"/>
    <col min="2" max="2" width="63.28125" style="94" customWidth="1"/>
    <col min="3" max="3" width="17.140625" style="95" customWidth="1"/>
    <col min="4" max="4" width="9.00390625" style="96" bestFit="1" customWidth="1"/>
    <col min="5" max="5" width="13.57421875" style="93" bestFit="1" customWidth="1"/>
    <col min="6" max="6" width="14.421875" style="93" bestFit="1" customWidth="1"/>
    <col min="7" max="8" width="10.140625" style="6" customWidth="1"/>
    <col min="9" max="9" width="55.57421875" style="6" customWidth="1"/>
    <col min="10" max="16384" width="10.140625" style="6" customWidth="1"/>
  </cols>
  <sheetData>
    <row r="1" spans="1:6" ht="16.5" thickBot="1">
      <c r="A1" s="1"/>
      <c r="B1" s="2"/>
      <c r="C1" s="3"/>
      <c r="D1" s="4"/>
      <c r="E1" s="5"/>
      <c r="F1" s="5"/>
    </row>
    <row r="2" spans="1:6" ht="39">
      <c r="A2" s="7"/>
      <c r="B2" s="8" t="s">
        <v>22</v>
      </c>
      <c r="C2" s="9"/>
      <c r="D2" s="10"/>
      <c r="E2" s="11"/>
      <c r="F2" s="12"/>
    </row>
    <row r="3" spans="1:6" ht="16.5" thickBot="1">
      <c r="A3" s="13"/>
      <c r="B3" s="14"/>
      <c r="C3" s="15"/>
      <c r="D3" s="16"/>
      <c r="E3" s="17"/>
      <c r="F3" s="18"/>
    </row>
    <row r="4" spans="1:6" ht="16.5" thickBot="1">
      <c r="A4" s="19"/>
      <c r="B4" s="20" t="s">
        <v>19</v>
      </c>
      <c r="C4" s="21" t="s">
        <v>0</v>
      </c>
      <c r="D4" s="22" t="s">
        <v>1</v>
      </c>
      <c r="E4" s="23" t="s">
        <v>2</v>
      </c>
      <c r="F4" s="23" t="s">
        <v>3</v>
      </c>
    </row>
    <row r="5" spans="1:6" ht="15.75">
      <c r="A5" s="13"/>
      <c r="B5" s="14"/>
      <c r="C5" s="15"/>
      <c r="D5" s="16"/>
      <c r="E5" s="17"/>
      <c r="F5" s="18"/>
    </row>
    <row r="6" spans="1:6" ht="63">
      <c r="A6" s="13" t="s">
        <v>4</v>
      </c>
      <c r="B6" s="24" t="s">
        <v>42</v>
      </c>
      <c r="C6" s="15" t="s">
        <v>30</v>
      </c>
      <c r="D6" s="16">
        <v>450</v>
      </c>
      <c r="E6" s="17"/>
      <c r="F6" s="18">
        <f>D6*E6</f>
        <v>0</v>
      </c>
    </row>
    <row r="7" spans="1:6" ht="15.75">
      <c r="A7" s="25"/>
      <c r="B7" s="26"/>
      <c r="C7" s="27"/>
      <c r="D7" s="28"/>
      <c r="E7" s="29"/>
      <c r="F7" s="30"/>
    </row>
    <row r="8" spans="1:6" ht="31.5">
      <c r="A8" s="13" t="s">
        <v>5</v>
      </c>
      <c r="B8" s="24" t="s">
        <v>31</v>
      </c>
      <c r="C8" s="15" t="s">
        <v>8</v>
      </c>
      <c r="D8" s="16">
        <v>120</v>
      </c>
      <c r="E8" s="17"/>
      <c r="F8" s="18">
        <f>D8*E8</f>
        <v>0</v>
      </c>
    </row>
    <row r="9" spans="1:6" ht="15.75">
      <c r="A9" s="13"/>
      <c r="B9" s="24"/>
      <c r="C9" s="15"/>
      <c r="D9" s="16"/>
      <c r="E9" s="17"/>
      <c r="F9" s="18"/>
    </row>
    <row r="10" spans="1:6" ht="15.75">
      <c r="A10" s="13" t="s">
        <v>6</v>
      </c>
      <c r="B10" s="24" t="s">
        <v>32</v>
      </c>
      <c r="C10" s="108" t="s">
        <v>56</v>
      </c>
      <c r="D10" s="16">
        <v>1</v>
      </c>
      <c r="E10" s="17"/>
      <c r="F10" s="18">
        <f>D10*E10</f>
        <v>0</v>
      </c>
    </row>
    <row r="11" spans="1:6" ht="15.75">
      <c r="A11" s="13"/>
      <c r="B11" s="24"/>
      <c r="C11" s="15"/>
      <c r="D11" s="16"/>
      <c r="E11" s="17"/>
      <c r="F11" s="18"/>
    </row>
    <row r="12" spans="1:6" ht="15.75">
      <c r="A12" s="13" t="s">
        <v>7</v>
      </c>
      <c r="B12" s="24" t="s">
        <v>33</v>
      </c>
      <c r="C12" s="108" t="s">
        <v>56</v>
      </c>
      <c r="D12" s="16">
        <v>1</v>
      </c>
      <c r="E12" s="17"/>
      <c r="F12" s="18">
        <f>D12*E12</f>
        <v>0</v>
      </c>
    </row>
    <row r="13" spans="1:6" ht="15.75">
      <c r="A13" s="13"/>
      <c r="B13" s="24"/>
      <c r="C13" s="15"/>
      <c r="D13" s="16"/>
      <c r="E13" s="17"/>
      <c r="F13" s="18"/>
    </row>
    <row r="14" spans="1:6" ht="15.75">
      <c r="A14" s="13" t="s">
        <v>11</v>
      </c>
      <c r="B14" s="24" t="s">
        <v>34</v>
      </c>
      <c r="C14" s="108" t="s">
        <v>56</v>
      </c>
      <c r="D14" s="16">
        <v>1</v>
      </c>
      <c r="E14" s="17"/>
      <c r="F14" s="18">
        <f>D14*E14</f>
        <v>0</v>
      </c>
    </row>
    <row r="15" spans="1:6" ht="15.75">
      <c r="A15" s="13"/>
      <c r="B15" s="24"/>
      <c r="C15" s="15"/>
      <c r="D15" s="16"/>
      <c r="E15" s="17"/>
      <c r="F15" s="18"/>
    </row>
    <row r="16" spans="1:6" ht="63">
      <c r="A16" s="13" t="s">
        <v>13</v>
      </c>
      <c r="B16" s="14" t="s">
        <v>28</v>
      </c>
      <c r="C16" s="15" t="s">
        <v>12</v>
      </c>
      <c r="D16" s="16">
        <v>1</v>
      </c>
      <c r="E16" s="17"/>
      <c r="F16" s="18">
        <f>D16*E16</f>
        <v>0</v>
      </c>
    </row>
    <row r="17" spans="1:6" ht="15.75">
      <c r="A17" s="13"/>
      <c r="B17" s="24"/>
      <c r="C17" s="15"/>
      <c r="D17" s="16"/>
      <c r="E17" s="17"/>
      <c r="F17" s="18"/>
    </row>
    <row r="18" spans="1:6" ht="15.75">
      <c r="A18" s="13"/>
      <c r="B18" s="14"/>
      <c r="C18" s="15"/>
      <c r="D18" s="16"/>
      <c r="E18" s="17"/>
      <c r="F18" s="18"/>
    </row>
    <row r="19" spans="1:6" ht="15.75">
      <c r="A19" s="13"/>
      <c r="B19" s="31" t="s">
        <v>14</v>
      </c>
      <c r="C19" s="15"/>
      <c r="D19" s="16"/>
      <c r="E19" s="17"/>
      <c r="F19" s="32">
        <f>SUM(F6:F18)</f>
        <v>0</v>
      </c>
    </row>
    <row r="20" spans="1:6" ht="15.75">
      <c r="A20" s="13"/>
      <c r="B20" s="31"/>
      <c r="C20" s="15"/>
      <c r="D20" s="16"/>
      <c r="E20" s="17"/>
      <c r="F20" s="32"/>
    </row>
    <row r="21" spans="1:6" ht="15.75">
      <c r="A21" s="13"/>
      <c r="B21" s="31"/>
      <c r="C21" s="15"/>
      <c r="D21" s="16"/>
      <c r="E21" s="17"/>
      <c r="F21" s="32"/>
    </row>
    <row r="22" spans="1:6" ht="16.5" thickBot="1">
      <c r="A22" s="33"/>
      <c r="B22" s="34"/>
      <c r="C22" s="35"/>
      <c r="D22" s="36"/>
      <c r="E22" s="37"/>
      <c r="F22" s="38"/>
    </row>
    <row r="23" spans="1:6" ht="16.5" thickTop="1">
      <c r="A23" s="42"/>
      <c r="B23" s="43"/>
      <c r="C23" s="44"/>
      <c r="D23" s="45"/>
      <c r="E23" s="46"/>
      <c r="F23" s="46"/>
    </row>
    <row r="24" spans="1:6" ht="15.75">
      <c r="A24" s="47"/>
      <c r="B24" s="14"/>
      <c r="C24" s="15"/>
      <c r="D24" s="16"/>
      <c r="E24" s="17"/>
      <c r="F24" s="17"/>
    </row>
    <row r="25" spans="1:6" ht="16.5" thickBot="1">
      <c r="A25" s="47"/>
      <c r="B25" s="14"/>
      <c r="C25" s="15"/>
      <c r="D25" s="16"/>
      <c r="E25" s="17"/>
      <c r="F25" s="17"/>
    </row>
    <row r="26" spans="1:6" ht="16.5" thickBot="1">
      <c r="A26" s="19"/>
      <c r="B26" s="20" t="s">
        <v>37</v>
      </c>
      <c r="C26" s="21" t="s">
        <v>0</v>
      </c>
      <c r="D26" s="22" t="s">
        <v>1</v>
      </c>
      <c r="E26" s="23" t="s">
        <v>2</v>
      </c>
      <c r="F26" s="23" t="s">
        <v>3</v>
      </c>
    </row>
    <row r="27" spans="1:6" ht="15.75">
      <c r="A27" s="13"/>
      <c r="B27" s="14"/>
      <c r="C27" s="15"/>
      <c r="D27" s="16"/>
      <c r="E27" s="17"/>
      <c r="F27" s="18"/>
    </row>
    <row r="28" spans="1:6" ht="15.75">
      <c r="A28" s="13" t="s">
        <v>4</v>
      </c>
      <c r="B28" s="48" t="s">
        <v>44</v>
      </c>
      <c r="C28" s="49" t="s">
        <v>36</v>
      </c>
      <c r="D28" s="16">
        <v>230</v>
      </c>
      <c r="E28" s="17"/>
      <c r="F28" s="18">
        <f>E28*D28</f>
        <v>0</v>
      </c>
    </row>
    <row r="29" spans="1:6" ht="15.75">
      <c r="A29" s="13"/>
      <c r="B29" s="14"/>
      <c r="C29" s="15"/>
      <c r="D29" s="16"/>
      <c r="E29" s="17"/>
      <c r="F29" s="18"/>
    </row>
    <row r="30" spans="1:6" ht="48.75" customHeight="1">
      <c r="A30" s="13" t="s">
        <v>5</v>
      </c>
      <c r="B30" s="100" t="s">
        <v>45</v>
      </c>
      <c r="C30" s="50" t="s">
        <v>36</v>
      </c>
      <c r="D30" s="16">
        <v>470</v>
      </c>
      <c r="E30" s="17"/>
      <c r="F30" s="18">
        <f>E30*D30</f>
        <v>0</v>
      </c>
    </row>
    <row r="31" spans="1:6" ht="15.75">
      <c r="A31" s="13"/>
      <c r="B31" s="14"/>
      <c r="C31" s="15"/>
      <c r="D31" s="16"/>
      <c r="E31" s="17"/>
      <c r="F31" s="18"/>
    </row>
    <row r="32" spans="1:6" ht="47.25">
      <c r="A32" s="13" t="s">
        <v>6</v>
      </c>
      <c r="B32" s="99" t="s">
        <v>46</v>
      </c>
      <c r="C32" s="50" t="s">
        <v>36</v>
      </c>
      <c r="D32" s="16">
        <v>180</v>
      </c>
      <c r="E32" s="51"/>
      <c r="F32" s="18">
        <f>E32*D32</f>
        <v>0</v>
      </c>
    </row>
    <row r="33" spans="1:6" ht="15.75">
      <c r="A33" s="13"/>
      <c r="B33" s="14"/>
      <c r="C33" s="15"/>
      <c r="D33" s="16"/>
      <c r="E33" s="17"/>
      <c r="F33" s="18"/>
    </row>
    <row r="34" spans="1:6" ht="15.75">
      <c r="A34" s="13"/>
      <c r="B34" s="31" t="s">
        <v>15</v>
      </c>
      <c r="C34" s="15"/>
      <c r="D34" s="16"/>
      <c r="E34" s="17"/>
      <c r="F34" s="32">
        <f>SUM(F27:F33)</f>
        <v>0</v>
      </c>
    </row>
    <row r="35" spans="1:6" ht="16.5" thickBot="1">
      <c r="A35" s="33"/>
      <c r="B35" s="34"/>
      <c r="C35" s="35"/>
      <c r="D35" s="36"/>
      <c r="E35" s="37"/>
      <c r="F35" s="38"/>
    </row>
    <row r="36" spans="1:6" ht="16.5" thickTop="1">
      <c r="A36" s="47"/>
      <c r="B36" s="14"/>
      <c r="C36" s="15"/>
      <c r="D36" s="16"/>
      <c r="E36" s="17"/>
      <c r="F36" s="17"/>
    </row>
    <row r="37" spans="1:6" ht="15.75">
      <c r="A37" s="47"/>
      <c r="B37" s="14"/>
      <c r="C37" s="15"/>
      <c r="D37" s="16"/>
      <c r="E37" s="17"/>
      <c r="F37" s="17"/>
    </row>
    <row r="38" spans="1:6" ht="15.75">
      <c r="A38" s="47"/>
      <c r="B38" s="14"/>
      <c r="C38" s="15"/>
      <c r="D38" s="16"/>
      <c r="E38" s="17"/>
      <c r="F38" s="17"/>
    </row>
    <row r="39" spans="1:6" ht="15.75">
      <c r="A39" s="47"/>
      <c r="B39" s="14"/>
      <c r="C39" s="15"/>
      <c r="D39" s="16"/>
      <c r="E39" s="17"/>
      <c r="F39" s="17"/>
    </row>
    <row r="40" spans="1:6" ht="15.75">
      <c r="A40" s="47"/>
      <c r="B40" s="14"/>
      <c r="C40" s="15"/>
      <c r="D40" s="16"/>
      <c r="E40" s="17"/>
      <c r="F40" s="17"/>
    </row>
    <row r="41" spans="1:6" ht="15.75">
      <c r="A41" s="47"/>
      <c r="B41" s="14"/>
      <c r="C41" s="15"/>
      <c r="D41" s="16"/>
      <c r="E41" s="17"/>
      <c r="F41" s="17"/>
    </row>
    <row r="42" spans="1:6" ht="15.75">
      <c r="A42" s="47"/>
      <c r="B42" s="14"/>
      <c r="C42" s="15"/>
      <c r="D42" s="16"/>
      <c r="E42" s="17"/>
      <c r="F42" s="17"/>
    </row>
    <row r="43" spans="1:6" ht="15.75">
      <c r="A43" s="47"/>
      <c r="B43" s="14"/>
      <c r="C43" s="15"/>
      <c r="D43" s="16"/>
      <c r="E43" s="17"/>
      <c r="F43" s="17"/>
    </row>
    <row r="44" spans="1:6" ht="15.75">
      <c r="A44" s="47"/>
      <c r="B44" s="14"/>
      <c r="C44" s="15"/>
      <c r="D44" s="16"/>
      <c r="E44" s="17"/>
      <c r="F44" s="17"/>
    </row>
    <row r="45" spans="1:6" ht="15.75">
      <c r="A45" s="47"/>
      <c r="B45" s="14"/>
      <c r="C45" s="15"/>
      <c r="D45" s="16"/>
      <c r="E45" s="17"/>
      <c r="F45" s="17"/>
    </row>
    <row r="46" spans="1:6" ht="15.75">
      <c r="A46" s="47"/>
      <c r="B46" s="14"/>
      <c r="C46" s="15"/>
      <c r="D46" s="16"/>
      <c r="E46" s="17"/>
      <c r="F46" s="17"/>
    </row>
    <row r="47" spans="1:6" ht="15.75">
      <c r="A47" s="47"/>
      <c r="B47" s="14"/>
      <c r="C47" s="15"/>
      <c r="D47" s="16"/>
      <c r="E47" s="17"/>
      <c r="F47" s="17"/>
    </row>
    <row r="48" spans="1:6" ht="15.75">
      <c r="A48" s="47"/>
      <c r="B48" s="14"/>
      <c r="C48" s="15"/>
      <c r="D48" s="16"/>
      <c r="E48" s="17"/>
      <c r="F48" s="17"/>
    </row>
    <row r="49" spans="1:6" ht="15.75">
      <c r="A49" s="47"/>
      <c r="B49" s="14"/>
      <c r="C49" s="15"/>
      <c r="D49" s="16"/>
      <c r="E49" s="17"/>
      <c r="F49" s="17"/>
    </row>
    <row r="50" spans="1:6" ht="15.75">
      <c r="A50" s="47"/>
      <c r="B50" s="14"/>
      <c r="C50" s="15"/>
      <c r="D50" s="16"/>
      <c r="E50" s="17"/>
      <c r="F50" s="17"/>
    </row>
    <row r="51" spans="1:6" ht="15.75">
      <c r="A51" s="47"/>
      <c r="B51" s="14"/>
      <c r="C51" s="15"/>
      <c r="D51" s="16"/>
      <c r="E51" s="17"/>
      <c r="F51" s="17"/>
    </row>
    <row r="52" spans="1:6" ht="16.5" thickBot="1">
      <c r="A52" s="47"/>
      <c r="B52" s="14"/>
      <c r="C52" s="15"/>
      <c r="D52" s="16"/>
      <c r="E52" s="17"/>
      <c r="F52" s="17"/>
    </row>
    <row r="53" spans="1:6" ht="16.5" thickBot="1">
      <c r="A53" s="19"/>
      <c r="B53" s="20" t="s">
        <v>38</v>
      </c>
      <c r="C53" s="21" t="s">
        <v>0</v>
      </c>
      <c r="D53" s="22" t="s">
        <v>1</v>
      </c>
      <c r="E53" s="23" t="s">
        <v>2</v>
      </c>
      <c r="F53" s="23" t="s">
        <v>3</v>
      </c>
    </row>
    <row r="54" spans="1:6" ht="15.75">
      <c r="A54" s="13"/>
      <c r="B54" s="14"/>
      <c r="C54" s="15"/>
      <c r="D54" s="16"/>
      <c r="E54" s="17"/>
      <c r="F54" s="18"/>
    </row>
    <row r="55" spans="1:6" ht="63">
      <c r="A55" s="13" t="s">
        <v>4</v>
      </c>
      <c r="B55" s="97" t="s">
        <v>23</v>
      </c>
      <c r="C55" s="49" t="s">
        <v>35</v>
      </c>
      <c r="D55" s="16">
        <v>95</v>
      </c>
      <c r="E55" s="17"/>
      <c r="F55" s="18">
        <f>E55*D55</f>
        <v>0</v>
      </c>
    </row>
    <row r="56" spans="1:6" ht="15.75">
      <c r="A56" s="13"/>
      <c r="B56" s="39"/>
      <c r="C56" s="27"/>
      <c r="D56" s="28"/>
      <c r="E56" s="29"/>
      <c r="F56" s="30"/>
    </row>
    <row r="57" spans="1:6" ht="63">
      <c r="A57" s="13" t="s">
        <v>5</v>
      </c>
      <c r="B57" s="97" t="s">
        <v>40</v>
      </c>
      <c r="C57" s="49" t="s">
        <v>35</v>
      </c>
      <c r="D57" s="16">
        <v>30</v>
      </c>
      <c r="E57" s="17"/>
      <c r="F57" s="18">
        <f>E57*D57</f>
        <v>0</v>
      </c>
    </row>
    <row r="58" spans="1:6" ht="15.75">
      <c r="A58" s="13"/>
      <c r="B58" s="14" t="s">
        <v>24</v>
      </c>
      <c r="C58" s="15"/>
      <c r="D58" s="16"/>
      <c r="E58" s="17"/>
      <c r="F58" s="18"/>
    </row>
    <row r="59" spans="1:6" ht="15.75">
      <c r="A59" s="13"/>
      <c r="B59" s="39"/>
      <c r="C59" s="27"/>
      <c r="D59" s="28"/>
      <c r="E59" s="29"/>
      <c r="F59" s="30"/>
    </row>
    <row r="60" spans="1:6" ht="15.75">
      <c r="A60" s="13" t="s">
        <v>6</v>
      </c>
      <c r="B60" s="97" t="s">
        <v>41</v>
      </c>
      <c r="C60" s="15" t="s">
        <v>12</v>
      </c>
      <c r="D60" s="16">
        <v>5</v>
      </c>
      <c r="E60" s="17"/>
      <c r="F60" s="18">
        <f>E60*D60</f>
        <v>0</v>
      </c>
    </row>
    <row r="61" spans="1:6" ht="15.75">
      <c r="A61" s="13"/>
      <c r="B61" s="39"/>
      <c r="C61" s="27"/>
      <c r="D61" s="28"/>
      <c r="E61" s="29"/>
      <c r="F61" s="30"/>
    </row>
    <row r="62" spans="1:6" ht="31.5">
      <c r="A62" s="13" t="s">
        <v>7</v>
      </c>
      <c r="B62" s="97" t="s">
        <v>25</v>
      </c>
      <c r="C62" s="15" t="s">
        <v>12</v>
      </c>
      <c r="D62" s="16">
        <v>2</v>
      </c>
      <c r="E62" s="17"/>
      <c r="F62" s="18">
        <f>E62*D62</f>
        <v>0</v>
      </c>
    </row>
    <row r="63" spans="1:6" ht="15.75">
      <c r="A63" s="13"/>
      <c r="B63" s="14" t="s">
        <v>29</v>
      </c>
      <c r="C63" s="15"/>
      <c r="D63" s="16"/>
      <c r="E63" s="17"/>
      <c r="F63" s="18"/>
    </row>
    <row r="64" spans="1:6" ht="15.75">
      <c r="A64" s="13"/>
      <c r="B64" s="39"/>
      <c r="C64" s="27"/>
      <c r="D64" s="28"/>
      <c r="E64" s="29"/>
      <c r="F64" s="30"/>
    </row>
    <row r="65" spans="1:6" ht="63">
      <c r="A65" s="13" t="s">
        <v>11</v>
      </c>
      <c r="B65" s="97" t="s">
        <v>26</v>
      </c>
      <c r="C65" s="49" t="s">
        <v>35</v>
      </c>
      <c r="D65" s="16">
        <v>82</v>
      </c>
      <c r="E65" s="17"/>
      <c r="F65" s="18">
        <f>E65*D65</f>
        <v>0</v>
      </c>
    </row>
    <row r="66" spans="1:6" ht="15.75">
      <c r="A66" s="13"/>
      <c r="B66" s="14"/>
      <c r="C66" s="15"/>
      <c r="D66" s="16"/>
      <c r="E66" s="17"/>
      <c r="F66" s="18"/>
    </row>
    <row r="67" spans="1:6" ht="15.75">
      <c r="A67" s="13"/>
      <c r="B67" s="31" t="s">
        <v>17</v>
      </c>
      <c r="C67" s="15"/>
      <c r="D67" s="16"/>
      <c r="E67" s="17"/>
      <c r="F67" s="32">
        <f>SUM(F54:F66)</f>
        <v>0</v>
      </c>
    </row>
    <row r="68" spans="1:6" ht="15.75">
      <c r="A68" s="13"/>
      <c r="B68" s="40"/>
      <c r="C68" s="27"/>
      <c r="D68" s="28"/>
      <c r="E68" s="29"/>
      <c r="F68" s="41"/>
    </row>
    <row r="69" spans="1:6" ht="16.5" thickBot="1">
      <c r="A69" s="52"/>
      <c r="B69" s="53"/>
      <c r="C69" s="54"/>
      <c r="D69" s="55"/>
      <c r="E69" s="56"/>
      <c r="F69" s="57"/>
    </row>
    <row r="70" spans="1:6" ht="15.75">
      <c r="A70" s="58"/>
      <c r="B70" s="59"/>
      <c r="C70" s="60"/>
      <c r="D70" s="61"/>
      <c r="E70" s="62"/>
      <c r="F70" s="63"/>
    </row>
    <row r="71" spans="1:6" ht="16.5" thickBot="1">
      <c r="A71" s="47"/>
      <c r="B71" s="40"/>
      <c r="C71" s="27"/>
      <c r="D71" s="28"/>
      <c r="E71" s="29"/>
      <c r="F71" s="29"/>
    </row>
    <row r="72" spans="1:6" ht="16.5" thickBot="1">
      <c r="A72" s="64"/>
      <c r="B72" s="20" t="s">
        <v>39</v>
      </c>
      <c r="C72" s="21" t="s">
        <v>0</v>
      </c>
      <c r="D72" s="22" t="s">
        <v>1</v>
      </c>
      <c r="E72" s="23" t="s">
        <v>2</v>
      </c>
      <c r="F72" s="23" t="s">
        <v>3</v>
      </c>
    </row>
    <row r="73" spans="1:6" ht="15.75">
      <c r="A73" s="7"/>
      <c r="B73" s="65"/>
      <c r="C73" s="9"/>
      <c r="D73" s="10"/>
      <c r="E73" s="11"/>
      <c r="F73" s="12"/>
    </row>
    <row r="74" spans="1:6" ht="173.25">
      <c r="A74" s="13" t="s">
        <v>4</v>
      </c>
      <c r="B74" s="99" t="s">
        <v>43</v>
      </c>
      <c r="C74" s="15"/>
      <c r="D74" s="16"/>
      <c r="E74" s="17"/>
      <c r="F74" s="18"/>
    </row>
    <row r="75" spans="1:6" ht="15.75">
      <c r="A75" s="13"/>
      <c r="B75" s="66" t="s">
        <v>16</v>
      </c>
      <c r="C75" s="50" t="s">
        <v>36</v>
      </c>
      <c r="D75" s="16">
        <v>320</v>
      </c>
      <c r="E75" s="17"/>
      <c r="F75" s="18">
        <f>D75*E75</f>
        <v>0</v>
      </c>
    </row>
    <row r="76" spans="1:6" ht="15.75">
      <c r="A76" s="13"/>
      <c r="B76" s="66"/>
      <c r="C76" s="50"/>
      <c r="D76" s="28"/>
      <c r="E76" s="29"/>
      <c r="F76" s="18"/>
    </row>
    <row r="77" spans="1:6" ht="63">
      <c r="A77" s="13" t="s">
        <v>5</v>
      </c>
      <c r="B77" s="67" t="s">
        <v>47</v>
      </c>
      <c r="C77" s="50"/>
      <c r="D77" s="28"/>
      <c r="E77" s="29"/>
      <c r="F77" s="18"/>
    </row>
    <row r="78" spans="1:6" ht="15.75">
      <c r="A78" s="13"/>
      <c r="B78" s="66"/>
      <c r="C78" s="50" t="s">
        <v>36</v>
      </c>
      <c r="D78" s="16">
        <v>60</v>
      </c>
      <c r="E78" s="17"/>
      <c r="F78" s="18">
        <f>D78*E78</f>
        <v>0</v>
      </c>
    </row>
    <row r="79" spans="1:6" ht="15.75">
      <c r="A79" s="13"/>
      <c r="B79" s="66"/>
      <c r="C79" s="50"/>
      <c r="D79" s="28"/>
      <c r="E79" s="29"/>
      <c r="F79" s="18"/>
    </row>
    <row r="80" spans="1:6" ht="15.75">
      <c r="A80" s="13"/>
      <c r="B80" s="14"/>
      <c r="C80" s="15"/>
      <c r="D80" s="28"/>
      <c r="E80" s="17"/>
      <c r="F80" s="18"/>
    </row>
    <row r="81" spans="1:6" ht="78.75">
      <c r="A81" s="13" t="s">
        <v>6</v>
      </c>
      <c r="B81" s="68" t="s">
        <v>27</v>
      </c>
      <c r="C81" s="69"/>
      <c r="D81" s="70"/>
      <c r="E81" s="71"/>
      <c r="F81" s="72"/>
    </row>
    <row r="82" spans="1:6" ht="15.75">
      <c r="A82" s="13"/>
      <c r="B82" s="68"/>
      <c r="C82" s="69" t="s">
        <v>8</v>
      </c>
      <c r="D82" s="73">
        <v>55</v>
      </c>
      <c r="E82" s="74"/>
      <c r="F82" s="75">
        <f>E82*D82</f>
        <v>0</v>
      </c>
    </row>
    <row r="83" spans="1:6" ht="15.75">
      <c r="A83" s="13"/>
      <c r="B83" s="14"/>
      <c r="C83" s="15"/>
      <c r="D83" s="16"/>
      <c r="E83" s="17"/>
      <c r="F83" s="18"/>
    </row>
    <row r="84" spans="1:6" ht="16.5" thickBot="1">
      <c r="A84" s="52"/>
      <c r="B84" s="76"/>
      <c r="C84" s="77"/>
      <c r="D84" s="78"/>
      <c r="E84" s="79"/>
      <c r="F84" s="80"/>
    </row>
    <row r="85" spans="1:6" ht="15.75">
      <c r="A85" s="13"/>
      <c r="B85" s="14"/>
      <c r="C85" s="15"/>
      <c r="D85" s="16"/>
      <c r="E85" s="17"/>
      <c r="F85" s="18"/>
    </row>
    <row r="86" spans="1:6" ht="15.75">
      <c r="A86" s="13"/>
      <c r="B86" s="31" t="s">
        <v>18</v>
      </c>
      <c r="C86" s="15"/>
      <c r="D86" s="16"/>
      <c r="E86" s="17"/>
      <c r="F86" s="32">
        <f>SUM(F74:F85)</f>
        <v>0</v>
      </c>
    </row>
    <row r="87" spans="1:6" ht="15.75">
      <c r="A87" s="13"/>
      <c r="B87" s="31"/>
      <c r="C87" s="15"/>
      <c r="D87" s="16"/>
      <c r="E87" s="17"/>
      <c r="F87" s="32"/>
    </row>
    <row r="88" spans="1:6" ht="16.5" thickBot="1">
      <c r="A88" s="33"/>
      <c r="B88" s="34"/>
      <c r="C88" s="35"/>
      <c r="D88" s="36"/>
      <c r="E88" s="37"/>
      <c r="F88" s="38"/>
    </row>
    <row r="89" spans="1:6" ht="16.5" thickTop="1">
      <c r="A89" s="42"/>
      <c r="B89" s="43"/>
      <c r="C89" s="44"/>
      <c r="D89" s="45"/>
      <c r="E89" s="46"/>
      <c r="F89" s="46"/>
    </row>
    <row r="90" spans="1:6" ht="16.5" thickBot="1">
      <c r="A90" s="47"/>
      <c r="B90" s="99"/>
      <c r="C90" s="15"/>
      <c r="D90" s="16"/>
      <c r="E90" s="17"/>
      <c r="F90" s="17"/>
    </row>
    <row r="91" spans="1:6" ht="16.5" thickBot="1">
      <c r="A91" s="64"/>
      <c r="B91" s="20" t="s">
        <v>48</v>
      </c>
      <c r="C91" s="21" t="s">
        <v>0</v>
      </c>
      <c r="D91" s="22" t="s">
        <v>1</v>
      </c>
      <c r="E91" s="23" t="s">
        <v>2</v>
      </c>
      <c r="F91" s="23" t="s">
        <v>3</v>
      </c>
    </row>
    <row r="92" spans="1:6" ht="15.75">
      <c r="A92" s="7"/>
      <c r="B92" s="65"/>
      <c r="C92" s="9"/>
      <c r="D92" s="10"/>
      <c r="E92" s="11"/>
      <c r="F92" s="12"/>
    </row>
    <row r="93" spans="1:6" ht="47.25">
      <c r="A93" s="13" t="s">
        <v>4</v>
      </c>
      <c r="B93" s="101" t="s">
        <v>57</v>
      </c>
      <c r="C93" s="15"/>
      <c r="D93" s="16"/>
      <c r="E93" s="17"/>
      <c r="F93" s="18"/>
    </row>
    <row r="94" spans="1:6" ht="15.75">
      <c r="A94" s="13"/>
      <c r="B94" s="102" t="s">
        <v>49</v>
      </c>
      <c r="C94" s="50" t="s">
        <v>36</v>
      </c>
      <c r="D94" s="16">
        <v>55</v>
      </c>
      <c r="E94" s="17"/>
      <c r="F94" s="18">
        <f>D94*E94</f>
        <v>0</v>
      </c>
    </row>
    <row r="95" spans="1:6" ht="15.75">
      <c r="A95" s="103"/>
      <c r="B95" s="66"/>
      <c r="C95" s="50"/>
      <c r="D95" s="28"/>
      <c r="E95" s="29"/>
      <c r="F95" s="18"/>
    </row>
    <row r="96" spans="1:6" ht="47.25">
      <c r="A96" s="103" t="s">
        <v>5</v>
      </c>
      <c r="B96" s="104" t="s">
        <v>50</v>
      </c>
      <c r="C96" s="50"/>
      <c r="D96" s="28"/>
      <c r="E96" s="29"/>
      <c r="F96" s="18"/>
    </row>
    <row r="97" spans="1:6" ht="18.75">
      <c r="A97" s="13"/>
      <c r="B97" s="66"/>
      <c r="C97" s="105" t="s">
        <v>51</v>
      </c>
      <c r="D97" s="106">
        <v>55</v>
      </c>
      <c r="E97" s="106"/>
      <c r="F97" s="107">
        <f>D97*E97</f>
        <v>0</v>
      </c>
    </row>
    <row r="98" spans="1:6" ht="15.75">
      <c r="A98" s="13"/>
      <c r="B98" s="66"/>
      <c r="C98" s="50"/>
      <c r="D98" s="28"/>
      <c r="E98" s="29"/>
      <c r="F98" s="18"/>
    </row>
    <row r="99" spans="1:6" ht="117" customHeight="1">
      <c r="A99" s="103" t="s">
        <v>6</v>
      </c>
      <c r="B99" s="99" t="s">
        <v>53</v>
      </c>
      <c r="C99" s="15"/>
      <c r="D99" s="28"/>
      <c r="E99" s="17"/>
      <c r="F99" s="18"/>
    </row>
    <row r="100" spans="1:6" ht="18.75">
      <c r="A100" s="13"/>
      <c r="B100" s="68"/>
      <c r="C100" s="105" t="s">
        <v>51</v>
      </c>
      <c r="D100" s="106">
        <v>55</v>
      </c>
      <c r="E100" s="106"/>
      <c r="F100" s="107">
        <f>D100*E100</f>
        <v>0</v>
      </c>
    </row>
    <row r="101" spans="1:6" ht="15.75">
      <c r="A101" s="13"/>
      <c r="B101" s="68"/>
      <c r="C101" s="105"/>
      <c r="D101" s="106"/>
      <c r="E101" s="106"/>
      <c r="F101" s="107"/>
    </row>
    <row r="102" spans="1:6" ht="31.5">
      <c r="A102" s="103" t="s">
        <v>7</v>
      </c>
      <c r="B102" s="68" t="s">
        <v>54</v>
      </c>
      <c r="C102" s="105"/>
      <c r="D102" s="106"/>
      <c r="E102" s="106"/>
      <c r="F102" s="107"/>
    </row>
    <row r="103" spans="1:6" ht="15.75">
      <c r="A103" s="13"/>
      <c r="B103" s="68"/>
      <c r="C103" s="69" t="s">
        <v>55</v>
      </c>
      <c r="D103" s="73">
        <v>30</v>
      </c>
      <c r="E103" s="74"/>
      <c r="F103" s="107">
        <f>D103*E103</f>
        <v>0</v>
      </c>
    </row>
    <row r="104" spans="1:6" ht="15.75">
      <c r="A104" s="13"/>
      <c r="B104" s="14"/>
      <c r="C104" s="15"/>
      <c r="D104" s="16"/>
      <c r="E104" s="17"/>
      <c r="F104" s="18"/>
    </row>
    <row r="105" spans="1:6" ht="16.5" thickBot="1">
      <c r="A105" s="52"/>
      <c r="B105" s="76"/>
      <c r="C105" s="77"/>
      <c r="D105" s="78"/>
      <c r="E105" s="79"/>
      <c r="F105" s="80"/>
    </row>
    <row r="106" spans="1:6" ht="15.75">
      <c r="A106" s="13"/>
      <c r="B106" s="14"/>
      <c r="C106" s="15"/>
      <c r="D106" s="16"/>
      <c r="E106" s="17"/>
      <c r="F106" s="18"/>
    </row>
    <row r="107" spans="1:6" ht="15.75">
      <c r="A107" s="13"/>
      <c r="B107" s="31" t="s">
        <v>52</v>
      </c>
      <c r="C107" s="15"/>
      <c r="D107" s="16"/>
      <c r="E107" s="17"/>
      <c r="F107" s="32">
        <f>SUM(F93:F106)</f>
        <v>0</v>
      </c>
    </row>
    <row r="108" spans="1:6" ht="15.75">
      <c r="A108" s="13"/>
      <c r="B108" s="31"/>
      <c r="C108" s="15"/>
      <c r="D108" s="16"/>
      <c r="E108" s="17"/>
      <c r="F108" s="32"/>
    </row>
    <row r="109" spans="1:6" ht="16.5" thickBot="1">
      <c r="A109" s="33"/>
      <c r="B109" s="34"/>
      <c r="C109" s="35"/>
      <c r="D109" s="36"/>
      <c r="E109" s="37"/>
      <c r="F109" s="38"/>
    </row>
    <row r="110" spans="1:6" ht="16.5" thickTop="1">
      <c r="A110" s="47"/>
      <c r="B110" s="14"/>
      <c r="C110" s="15"/>
      <c r="D110" s="16"/>
      <c r="E110" s="17"/>
      <c r="F110" s="17"/>
    </row>
    <row r="111" spans="1:6" ht="15.75">
      <c r="A111" s="47"/>
      <c r="B111" s="14"/>
      <c r="C111" s="15"/>
      <c r="D111" s="16"/>
      <c r="E111" s="17"/>
      <c r="F111" s="17"/>
    </row>
    <row r="112" spans="1:6" ht="15.75">
      <c r="A112" s="47"/>
      <c r="B112" s="14"/>
      <c r="C112" s="15"/>
      <c r="D112" s="16"/>
      <c r="E112" s="17"/>
      <c r="F112" s="17"/>
    </row>
    <row r="113" spans="1:6" ht="15.75">
      <c r="A113" s="47"/>
      <c r="B113" s="14"/>
      <c r="C113" s="15"/>
      <c r="D113" s="16"/>
      <c r="E113" s="17"/>
      <c r="F113" s="17"/>
    </row>
    <row r="114" spans="1:6" ht="15.75">
      <c r="A114" s="47"/>
      <c r="B114" s="14"/>
      <c r="C114" s="15"/>
      <c r="D114" s="16"/>
      <c r="E114" s="17"/>
      <c r="F114" s="17"/>
    </row>
    <row r="115" spans="1:6" ht="15.75">
      <c r="A115" s="47"/>
      <c r="B115" s="14"/>
      <c r="C115" s="15"/>
      <c r="D115" s="16"/>
      <c r="E115" s="17"/>
      <c r="F115" s="17"/>
    </row>
    <row r="116" spans="1:6" ht="15.75">
      <c r="A116" s="47"/>
      <c r="B116" s="14"/>
      <c r="C116" s="15"/>
      <c r="D116" s="16"/>
      <c r="E116" s="17"/>
      <c r="F116" s="17"/>
    </row>
    <row r="117" spans="1:6" ht="15.75">
      <c r="A117" s="47"/>
      <c r="B117" s="14"/>
      <c r="C117" s="15"/>
      <c r="D117" s="16"/>
      <c r="E117" s="17"/>
      <c r="F117" s="17"/>
    </row>
    <row r="118" spans="1:6" ht="15.75">
      <c r="A118" s="47"/>
      <c r="B118" s="14"/>
      <c r="C118" s="15"/>
      <c r="D118" s="16"/>
      <c r="E118" s="17"/>
      <c r="F118" s="17"/>
    </row>
    <row r="119" spans="1:6" ht="15.75">
      <c r="A119" s="47"/>
      <c r="B119" s="14"/>
      <c r="C119" s="15"/>
      <c r="D119" s="16"/>
      <c r="E119" s="17"/>
      <c r="F119" s="17"/>
    </row>
    <row r="120" spans="1:6" ht="15.75">
      <c r="A120" s="47"/>
      <c r="B120" s="14"/>
      <c r="C120" s="15"/>
      <c r="D120" s="16"/>
      <c r="E120" s="17"/>
      <c r="F120" s="17"/>
    </row>
    <row r="121" spans="1:6" ht="15.75">
      <c r="A121" s="47"/>
      <c r="B121" s="14"/>
      <c r="C121" s="15"/>
      <c r="D121" s="16"/>
      <c r="E121" s="17"/>
      <c r="F121" s="17"/>
    </row>
    <row r="122" spans="1:6" ht="15.75">
      <c r="A122" s="47"/>
      <c r="B122" s="14"/>
      <c r="C122" s="15"/>
      <c r="D122" s="16"/>
      <c r="E122" s="17"/>
      <c r="F122" s="17"/>
    </row>
    <row r="123" spans="1:6" ht="15.75">
      <c r="A123" s="47"/>
      <c r="B123" s="14"/>
      <c r="C123" s="15"/>
      <c r="D123" s="16"/>
      <c r="E123" s="17"/>
      <c r="F123" s="17"/>
    </row>
    <row r="124" spans="1:6" ht="15.75">
      <c r="A124" s="47"/>
      <c r="B124" s="14"/>
      <c r="C124" s="15"/>
      <c r="D124" s="16"/>
      <c r="E124" s="17"/>
      <c r="F124" s="17"/>
    </row>
    <row r="125" spans="1:6" ht="15.75">
      <c r="A125" s="47"/>
      <c r="B125" s="14"/>
      <c r="C125" s="15"/>
      <c r="D125" s="16"/>
      <c r="E125" s="17"/>
      <c r="F125" s="17"/>
    </row>
    <row r="126" spans="1:6" ht="15.75">
      <c r="A126" s="47"/>
      <c r="B126" s="14"/>
      <c r="C126" s="15"/>
      <c r="D126" s="16"/>
      <c r="E126" s="17"/>
      <c r="F126" s="17"/>
    </row>
    <row r="127" spans="1:6" ht="15.75">
      <c r="A127" s="47"/>
      <c r="B127" s="14"/>
      <c r="C127" s="15"/>
      <c r="D127" s="16"/>
      <c r="E127" s="17"/>
      <c r="F127" s="17"/>
    </row>
    <row r="128" spans="1:6" ht="15.75">
      <c r="A128" s="47"/>
      <c r="B128" s="14"/>
      <c r="C128" s="15"/>
      <c r="D128" s="16"/>
      <c r="E128" s="17"/>
      <c r="F128" s="17"/>
    </row>
    <row r="129" spans="1:6" ht="15.75">
      <c r="A129" s="47"/>
      <c r="B129" s="14"/>
      <c r="C129" s="15"/>
      <c r="D129" s="16"/>
      <c r="E129" s="17"/>
      <c r="F129" s="17"/>
    </row>
    <row r="130" spans="1:6" ht="15.75">
      <c r="A130" s="47"/>
      <c r="B130" s="14"/>
      <c r="C130" s="15"/>
      <c r="D130" s="16"/>
      <c r="E130" s="17"/>
      <c r="F130" s="17"/>
    </row>
    <row r="131" spans="1:6" ht="15.75">
      <c r="A131" s="47"/>
      <c r="B131" s="14"/>
      <c r="C131" s="15"/>
      <c r="D131" s="16"/>
      <c r="E131" s="17"/>
      <c r="F131" s="17"/>
    </row>
    <row r="132" spans="1:6" ht="15.75">
      <c r="A132" s="47"/>
      <c r="B132" s="14"/>
      <c r="C132" s="15"/>
      <c r="D132" s="16"/>
      <c r="E132" s="17"/>
      <c r="F132" s="17"/>
    </row>
    <row r="133" spans="1:6" ht="15.75">
      <c r="A133" s="47"/>
      <c r="B133" s="14"/>
      <c r="C133" s="15"/>
      <c r="D133" s="16"/>
      <c r="E133" s="17"/>
      <c r="F133" s="17"/>
    </row>
    <row r="134" spans="1:6" ht="15.75">
      <c r="A134" s="47"/>
      <c r="B134" s="14"/>
      <c r="C134" s="15"/>
      <c r="D134" s="16"/>
      <c r="E134" s="17"/>
      <c r="F134" s="17"/>
    </row>
    <row r="135" spans="1:6" ht="15.75">
      <c r="A135" s="47"/>
      <c r="B135" s="14"/>
      <c r="C135" s="15"/>
      <c r="D135" s="16"/>
      <c r="E135" s="17"/>
      <c r="F135" s="17"/>
    </row>
    <row r="136" spans="1:6" ht="15.75">
      <c r="A136" s="47"/>
      <c r="B136" s="14"/>
      <c r="C136" s="15"/>
      <c r="D136" s="16"/>
      <c r="E136" s="17"/>
      <c r="F136" s="17"/>
    </row>
    <row r="137" spans="1:6" ht="15.75">
      <c r="A137" s="47"/>
      <c r="B137" s="14"/>
      <c r="C137" s="15"/>
      <c r="D137" s="16"/>
      <c r="E137" s="17"/>
      <c r="F137" s="17"/>
    </row>
    <row r="138" spans="1:6" ht="15.75">
      <c r="A138" s="47"/>
      <c r="B138" s="14"/>
      <c r="C138" s="15"/>
      <c r="D138" s="16"/>
      <c r="E138" s="17"/>
      <c r="F138" s="17"/>
    </row>
    <row r="139" spans="1:6" ht="15.75">
      <c r="A139" s="47"/>
      <c r="B139" s="14"/>
      <c r="C139" s="15"/>
      <c r="D139" s="16"/>
      <c r="E139" s="17"/>
      <c r="F139" s="17"/>
    </row>
    <row r="140" spans="1:6" ht="15.75">
      <c r="A140" s="47"/>
      <c r="B140" s="14"/>
      <c r="C140" s="15"/>
      <c r="D140" s="16"/>
      <c r="E140" s="17"/>
      <c r="F140" s="17"/>
    </row>
    <row r="141" spans="1:6" ht="15.75">
      <c r="A141" s="47"/>
      <c r="B141" s="14"/>
      <c r="C141" s="15"/>
      <c r="D141" s="16"/>
      <c r="E141" s="17"/>
      <c r="F141" s="17"/>
    </row>
    <row r="142" spans="1:6" ht="15.75">
      <c r="A142" s="47"/>
      <c r="B142" s="14"/>
      <c r="C142" s="15"/>
      <c r="D142" s="16"/>
      <c r="E142" s="17"/>
      <c r="F142" s="17"/>
    </row>
    <row r="143" spans="1:6" ht="15.75">
      <c r="A143" s="47"/>
      <c r="B143" s="14"/>
      <c r="C143" s="15"/>
      <c r="D143" s="16"/>
      <c r="E143" s="17"/>
      <c r="F143" s="17"/>
    </row>
    <row r="144" spans="1:6" ht="15.75">
      <c r="A144" s="47"/>
      <c r="B144" s="14"/>
      <c r="C144" s="15"/>
      <c r="D144" s="16"/>
      <c r="E144" s="17"/>
      <c r="F144" s="17"/>
    </row>
    <row r="145" spans="1:6" ht="15.75">
      <c r="A145" s="47"/>
      <c r="B145" s="14"/>
      <c r="C145" s="15"/>
      <c r="D145" s="16"/>
      <c r="E145" s="17"/>
      <c r="F145" s="17"/>
    </row>
    <row r="146" spans="1:6" ht="16.5" thickBot="1">
      <c r="A146" s="47"/>
      <c r="B146" s="14"/>
      <c r="C146" s="15"/>
      <c r="D146" s="16"/>
      <c r="E146" s="17"/>
      <c r="F146" s="17"/>
    </row>
    <row r="147" spans="1:6" ht="20.25">
      <c r="A147" s="7"/>
      <c r="B147" s="98" t="s">
        <v>21</v>
      </c>
      <c r="C147" s="9"/>
      <c r="D147" s="10"/>
      <c r="E147" s="11"/>
      <c r="F147" s="12"/>
    </row>
    <row r="148" spans="1:6" ht="15.75">
      <c r="A148" s="13"/>
      <c r="B148" s="14"/>
      <c r="C148" s="15"/>
      <c r="D148" s="16"/>
      <c r="E148" s="17"/>
      <c r="F148" s="18"/>
    </row>
    <row r="149" spans="1:6" ht="15.75">
      <c r="A149" s="13"/>
      <c r="B149" s="14" t="s">
        <v>20</v>
      </c>
      <c r="C149" s="15"/>
      <c r="D149" s="16"/>
      <c r="E149" s="17"/>
      <c r="F149" s="81">
        <f>F19</f>
        <v>0</v>
      </c>
    </row>
    <row r="150" spans="1:6" ht="15.75">
      <c r="A150" s="13"/>
      <c r="B150" s="14" t="s">
        <v>37</v>
      </c>
      <c r="C150" s="15"/>
      <c r="D150" s="16"/>
      <c r="E150" s="17"/>
      <c r="F150" s="81">
        <f>F34</f>
        <v>0</v>
      </c>
    </row>
    <row r="151" spans="1:6" ht="15.75">
      <c r="A151" s="13"/>
      <c r="B151" s="14" t="s">
        <v>38</v>
      </c>
      <c r="C151" s="15"/>
      <c r="D151" s="16"/>
      <c r="E151" s="17"/>
      <c r="F151" s="81">
        <f>F67</f>
        <v>0</v>
      </c>
    </row>
    <row r="152" spans="1:6" ht="15.75">
      <c r="A152" s="13"/>
      <c r="B152" s="14" t="s">
        <v>39</v>
      </c>
      <c r="C152" s="15"/>
      <c r="D152" s="16"/>
      <c r="E152" s="17"/>
      <c r="F152" s="81">
        <f>F86</f>
        <v>0</v>
      </c>
    </row>
    <row r="153" spans="1:6" ht="15.75">
      <c r="A153" s="13"/>
      <c r="B153" s="99" t="s">
        <v>48</v>
      </c>
      <c r="C153" s="15"/>
      <c r="D153" s="16"/>
      <c r="E153" s="17"/>
      <c r="F153" s="81">
        <f>F107</f>
        <v>0</v>
      </c>
    </row>
    <row r="154" spans="1:6" ht="15.75">
      <c r="A154" s="13"/>
      <c r="B154" s="14"/>
      <c r="C154" s="15"/>
      <c r="D154" s="16"/>
      <c r="E154" s="17"/>
      <c r="F154" s="81"/>
    </row>
    <row r="155" spans="1:6" ht="18.75">
      <c r="A155" s="82"/>
      <c r="B155" s="14"/>
      <c r="C155" s="15"/>
      <c r="D155" s="16"/>
      <c r="E155" s="275" t="s">
        <v>3</v>
      </c>
      <c r="F155" s="274">
        <f>SUM(F149:F153)</f>
        <v>0</v>
      </c>
    </row>
    <row r="156" spans="1:6" ht="15.75">
      <c r="A156" s="13"/>
      <c r="B156" s="14"/>
      <c r="C156" s="15"/>
      <c r="D156" s="16"/>
      <c r="E156" s="17"/>
      <c r="F156" s="18"/>
    </row>
    <row r="157" spans="1:6" ht="15.75">
      <c r="A157" s="13"/>
      <c r="B157" s="83"/>
      <c r="C157" s="84"/>
      <c r="D157" s="85"/>
      <c r="E157" s="86"/>
      <c r="F157" s="87"/>
    </row>
    <row r="158" spans="1:6" ht="19.5" thickBot="1">
      <c r="A158" s="82"/>
      <c r="B158" s="14"/>
      <c r="C158" s="277" t="s">
        <v>9</v>
      </c>
      <c r="D158" s="16"/>
      <c r="E158" s="17"/>
      <c r="F158" s="276">
        <f>F155*0.25</f>
        <v>0</v>
      </c>
    </row>
    <row r="159" spans="1:6" ht="19.5" thickBot="1">
      <c r="A159" s="88"/>
      <c r="B159" s="272" t="s">
        <v>10</v>
      </c>
      <c r="C159" s="89"/>
      <c r="D159" s="90"/>
      <c r="E159" s="91"/>
      <c r="F159" s="273">
        <f>F155+F158</f>
        <v>0</v>
      </c>
    </row>
    <row r="161" spans="2:4" ht="15.75">
      <c r="B161" s="283"/>
      <c r="C161" s="283"/>
      <c r="D161" s="283"/>
    </row>
    <row r="162" spans="2:4" ht="15.75">
      <c r="B162" s="284"/>
      <c r="C162" s="284"/>
      <c r="D162" s="284"/>
    </row>
  </sheetData>
  <sheetProtection selectLockedCells="1" selectUnlockedCells="1"/>
  <mergeCells count="2">
    <mergeCell ref="B161:D161"/>
    <mergeCell ref="B162:D162"/>
  </mergeCells>
  <printOptions/>
  <pageMargins left="0.9840277777777777" right="0.39375" top="0.7479166666666667" bottom="0.7479166666666667" header="0.5118055555555555" footer="0.5118055555555555"/>
  <pageSetup fitToHeight="0" fitToWidth="1" horizontalDpi="600" verticalDpi="600" orientation="portrait" paperSize="9" scale="73" r:id="rId1"/>
  <headerFooter alignWithMargins="0">
    <oddHeader xml:space="preserve">&amp;COSNOVNA ŠKOLA BEREK&amp;Rstr.: </oddHeader>
  </headerFooter>
</worksheet>
</file>

<file path=xl/worksheets/sheet2.xml><?xml version="1.0" encoding="utf-8"?>
<worksheet xmlns="http://schemas.openxmlformats.org/spreadsheetml/2006/main" xmlns:r="http://schemas.openxmlformats.org/officeDocument/2006/relationships">
  <dimension ref="A1:F62"/>
  <sheetViews>
    <sheetView showZeros="0" tabSelected="1" zoomScalePageLayoutView="0" workbookViewId="0" topLeftCell="A1">
      <selection activeCell="B5" sqref="B5"/>
    </sheetView>
  </sheetViews>
  <sheetFormatPr defaultColWidth="9.00390625" defaultRowHeight="12.75"/>
  <cols>
    <col min="1" max="1" width="9.00390625" style="154" customWidth="1"/>
    <col min="2" max="2" width="38.28125" style="155" customWidth="1"/>
    <col min="3" max="3" width="6.00390625" style="154" customWidth="1"/>
    <col min="4" max="4" width="8.57421875" style="156" customWidth="1"/>
    <col min="5" max="5" width="13.421875" style="157" customWidth="1"/>
    <col min="6" max="6" width="13.57421875" style="158" customWidth="1"/>
    <col min="7" max="16384" width="9.00390625" style="112" customWidth="1"/>
  </cols>
  <sheetData>
    <row r="1" spans="1:6" ht="25.5">
      <c r="A1" s="109" t="s">
        <v>58</v>
      </c>
      <c r="B1" s="109" t="s">
        <v>59</v>
      </c>
      <c r="C1" s="110" t="s">
        <v>60</v>
      </c>
      <c r="D1" s="111" t="s">
        <v>61</v>
      </c>
      <c r="E1" s="109" t="s">
        <v>62</v>
      </c>
      <c r="F1" s="109" t="s">
        <v>63</v>
      </c>
    </row>
    <row r="2" spans="1:6" ht="14.25">
      <c r="A2" s="113"/>
      <c r="B2" s="114"/>
      <c r="C2" s="113"/>
      <c r="D2" s="115"/>
      <c r="E2" s="116"/>
      <c r="F2" s="116"/>
    </row>
    <row r="3" spans="1:6" ht="14.25">
      <c r="A3" s="285" t="s">
        <v>64</v>
      </c>
      <c r="B3" s="285"/>
      <c r="C3" s="113"/>
      <c r="D3" s="115"/>
      <c r="E3" s="116"/>
      <c r="F3" s="116"/>
    </row>
    <row r="4" spans="1:6" ht="14.25">
      <c r="A4" s="117"/>
      <c r="B4" s="117"/>
      <c r="C4" s="113"/>
      <c r="D4" s="115"/>
      <c r="E4" s="116"/>
      <c r="F4" s="116"/>
    </row>
    <row r="5" spans="1:6" ht="89.25">
      <c r="A5" s="117"/>
      <c r="B5" s="118" t="s">
        <v>65</v>
      </c>
      <c r="C5" s="113"/>
      <c r="D5" s="115"/>
      <c r="E5" s="116"/>
      <c r="F5" s="116"/>
    </row>
    <row r="6" spans="1:6" ht="89.25">
      <c r="A6" s="117"/>
      <c r="B6" s="118" t="s">
        <v>155</v>
      </c>
      <c r="C6" s="113"/>
      <c r="D6" s="115"/>
      <c r="E6" s="116"/>
      <c r="F6" s="116"/>
    </row>
    <row r="7" spans="1:6" ht="14.25">
      <c r="A7" s="113"/>
      <c r="B7" s="114"/>
      <c r="C7" s="113"/>
      <c r="D7" s="115"/>
      <c r="E7" s="116"/>
      <c r="F7" s="116"/>
    </row>
    <row r="8" spans="1:6" ht="156.75" customHeight="1">
      <c r="A8" s="119" t="s">
        <v>66</v>
      </c>
      <c r="B8" s="120" t="s">
        <v>67</v>
      </c>
      <c r="C8" s="121" t="s">
        <v>12</v>
      </c>
      <c r="D8" s="121">
        <v>8</v>
      </c>
      <c r="E8" s="122"/>
      <c r="F8" s="122">
        <f aca="true" t="shared" si="0" ref="F8:F14">SUM(E8*D8)</f>
        <v>0</v>
      </c>
    </row>
    <row r="9" spans="1:6" ht="146.25" customHeight="1">
      <c r="A9" s="119" t="s">
        <v>68</v>
      </c>
      <c r="B9" s="120" t="s">
        <v>69</v>
      </c>
      <c r="C9" s="121" t="s">
        <v>12</v>
      </c>
      <c r="D9" s="121">
        <v>6</v>
      </c>
      <c r="E9" s="122"/>
      <c r="F9" s="122">
        <f t="shared" si="0"/>
        <v>0</v>
      </c>
    </row>
    <row r="10" spans="1:6" ht="144" customHeight="1">
      <c r="A10" s="119" t="s">
        <v>70</v>
      </c>
      <c r="B10" s="120" t="s">
        <v>71</v>
      </c>
      <c r="C10" s="121" t="s">
        <v>12</v>
      </c>
      <c r="D10" s="121">
        <v>43</v>
      </c>
      <c r="E10" s="122"/>
      <c r="F10" s="122">
        <f t="shared" si="0"/>
        <v>0</v>
      </c>
    </row>
    <row r="11" spans="1:6" ht="132" customHeight="1">
      <c r="A11" s="119" t="s">
        <v>72</v>
      </c>
      <c r="B11" s="120" t="s">
        <v>73</v>
      </c>
      <c r="C11" s="121" t="s">
        <v>12</v>
      </c>
      <c r="D11" s="121">
        <v>12</v>
      </c>
      <c r="E11" s="122"/>
      <c r="F11" s="122">
        <f t="shared" si="0"/>
        <v>0</v>
      </c>
    </row>
    <row r="12" spans="1:6" ht="131.25" customHeight="1">
      <c r="A12" s="119" t="s">
        <v>74</v>
      </c>
      <c r="B12" s="120" t="s">
        <v>75</v>
      </c>
      <c r="C12" s="121" t="s">
        <v>12</v>
      </c>
      <c r="D12" s="121">
        <v>1</v>
      </c>
      <c r="E12" s="122"/>
      <c r="F12" s="122">
        <f t="shared" si="0"/>
        <v>0</v>
      </c>
    </row>
    <row r="13" spans="1:6" ht="129.75" customHeight="1">
      <c r="A13" s="119" t="s">
        <v>76</v>
      </c>
      <c r="B13" s="120" t="s">
        <v>77</v>
      </c>
      <c r="C13" s="121" t="s">
        <v>12</v>
      </c>
      <c r="D13" s="121">
        <v>3</v>
      </c>
      <c r="E13" s="122"/>
      <c r="F13" s="122">
        <f t="shared" si="0"/>
        <v>0</v>
      </c>
    </row>
    <row r="14" spans="1:6" ht="131.25" customHeight="1">
      <c r="A14" s="119" t="s">
        <v>78</v>
      </c>
      <c r="B14" s="120" t="s">
        <v>79</v>
      </c>
      <c r="C14" s="121" t="s">
        <v>12</v>
      </c>
      <c r="D14" s="121">
        <v>1</v>
      </c>
      <c r="E14" s="122"/>
      <c r="F14" s="122">
        <f t="shared" si="0"/>
        <v>0</v>
      </c>
    </row>
    <row r="15" spans="1:6" ht="38.25">
      <c r="A15" s="123">
        <v>8</v>
      </c>
      <c r="B15" s="118" t="s">
        <v>80</v>
      </c>
      <c r="C15" s="121" t="s">
        <v>81</v>
      </c>
      <c r="D15" s="121">
        <v>1</v>
      </c>
      <c r="E15" s="122"/>
      <c r="F15" s="122">
        <f>SUM(E15*D15)</f>
        <v>0</v>
      </c>
    </row>
    <row r="16" spans="1:6" ht="51">
      <c r="A16" s="123">
        <f>A15+1</f>
        <v>9</v>
      </c>
      <c r="B16" s="118" t="s">
        <v>82</v>
      </c>
      <c r="C16" s="121" t="s">
        <v>81</v>
      </c>
      <c r="D16" s="121">
        <v>1</v>
      </c>
      <c r="E16" s="122"/>
      <c r="F16" s="122">
        <f>SUM(E16*D16)</f>
        <v>0</v>
      </c>
    </row>
    <row r="17" spans="1:6" s="128" customFormat="1" ht="15">
      <c r="A17" s="124"/>
      <c r="B17" s="124"/>
      <c r="C17" s="125"/>
      <c r="D17" s="125"/>
      <c r="E17" s="126" t="s">
        <v>83</v>
      </c>
      <c r="F17" s="127">
        <f>SUM(F8:F16)</f>
        <v>0</v>
      </c>
    </row>
    <row r="18" spans="1:6" ht="14.25">
      <c r="A18" s="113"/>
      <c r="B18" s="114"/>
      <c r="C18" s="113"/>
      <c r="D18" s="115"/>
      <c r="E18" s="116"/>
      <c r="F18" s="116"/>
    </row>
    <row r="19" spans="1:6" s="133" customFormat="1" ht="15">
      <c r="A19" s="129"/>
      <c r="B19" s="130"/>
      <c r="C19" s="129"/>
      <c r="D19" s="131"/>
      <c r="E19" s="132"/>
      <c r="F19" s="132"/>
    </row>
    <row r="20" spans="1:6" s="133" customFormat="1" ht="15">
      <c r="A20" s="286" t="s">
        <v>84</v>
      </c>
      <c r="B20" s="286"/>
      <c r="C20" s="129"/>
      <c r="D20" s="131"/>
      <c r="E20" s="132"/>
      <c r="F20" s="132"/>
    </row>
    <row r="21" spans="1:6" s="133" customFormat="1" ht="15">
      <c r="A21" s="134"/>
      <c r="B21" s="134"/>
      <c r="C21" s="129"/>
      <c r="D21" s="131"/>
      <c r="E21" s="132"/>
      <c r="F21" s="132"/>
    </row>
    <row r="22" spans="1:6" s="133" customFormat="1" ht="51">
      <c r="A22" s="123">
        <v>1</v>
      </c>
      <c r="B22" s="135" t="s">
        <v>85</v>
      </c>
      <c r="C22" s="136" t="s">
        <v>8</v>
      </c>
      <c r="D22" s="137">
        <v>160</v>
      </c>
      <c r="E22" s="138"/>
      <c r="F22" s="138">
        <f>D22*E22</f>
        <v>0</v>
      </c>
    </row>
    <row r="23" spans="1:6" s="133" customFormat="1" ht="15">
      <c r="A23" s="123"/>
      <c r="B23" s="135"/>
      <c r="C23" s="136"/>
      <c r="D23" s="137"/>
      <c r="E23" s="138"/>
      <c r="F23" s="138"/>
    </row>
    <row r="24" spans="1:6" s="133" customFormat="1" ht="96" customHeight="1">
      <c r="A24" s="123">
        <v>2</v>
      </c>
      <c r="B24" s="135" t="s">
        <v>86</v>
      </c>
      <c r="C24" s="136" t="s">
        <v>8</v>
      </c>
      <c r="D24" s="139">
        <v>140</v>
      </c>
      <c r="E24" s="138"/>
      <c r="F24" s="138">
        <f>D24*E24</f>
        <v>0</v>
      </c>
    </row>
    <row r="25" spans="1:6" s="133" customFormat="1" ht="15">
      <c r="A25" s="123"/>
      <c r="B25" s="135"/>
      <c r="C25" s="136"/>
      <c r="D25" s="139"/>
      <c r="E25" s="138"/>
      <c r="F25" s="138"/>
    </row>
    <row r="26" spans="1:6" s="133" customFormat="1" ht="25.5">
      <c r="A26" s="123">
        <v>3</v>
      </c>
      <c r="B26" s="140" t="s">
        <v>87</v>
      </c>
      <c r="C26" s="136"/>
      <c r="D26" s="137"/>
      <c r="E26" s="138"/>
      <c r="F26" s="141"/>
    </row>
    <row r="27" spans="1:6" s="133" customFormat="1" ht="25.5">
      <c r="A27" s="142"/>
      <c r="B27" s="281" t="s">
        <v>147</v>
      </c>
      <c r="C27" s="136"/>
      <c r="D27" s="137"/>
      <c r="E27" s="138"/>
      <c r="F27" s="141"/>
    </row>
    <row r="28" spans="1:6" s="133" customFormat="1" ht="15">
      <c r="A28" s="142"/>
      <c r="B28" s="281" t="s">
        <v>148</v>
      </c>
      <c r="C28" s="136"/>
      <c r="D28" s="137"/>
      <c r="E28" s="138"/>
      <c r="F28" s="141"/>
    </row>
    <row r="29" spans="1:6" s="133" customFormat="1" ht="15">
      <c r="A29" s="142"/>
      <c r="B29" s="281" t="s">
        <v>149</v>
      </c>
      <c r="C29" s="136"/>
      <c r="D29" s="137"/>
      <c r="E29" s="138"/>
      <c r="F29" s="141"/>
    </row>
    <row r="30" spans="1:6" s="133" customFormat="1" ht="15">
      <c r="A30" s="142"/>
      <c r="B30" s="281" t="s">
        <v>150</v>
      </c>
      <c r="C30" s="136"/>
      <c r="D30" s="137"/>
      <c r="E30" s="138"/>
      <c r="F30" s="141"/>
    </row>
    <row r="31" spans="1:6" s="133" customFormat="1" ht="15">
      <c r="A31" s="142"/>
      <c r="B31" s="143" t="s">
        <v>151</v>
      </c>
      <c r="C31" s="136"/>
      <c r="D31" s="137"/>
      <c r="E31" s="138"/>
      <c r="F31" s="141"/>
    </row>
    <row r="32" spans="1:6" s="133" customFormat="1" ht="15">
      <c r="A32" s="142"/>
      <c r="B32" s="281" t="s">
        <v>152</v>
      </c>
      <c r="C32" s="136"/>
      <c r="D32" s="137"/>
      <c r="E32" s="138"/>
      <c r="F32" s="141"/>
    </row>
    <row r="33" spans="1:6" s="133" customFormat="1" ht="15">
      <c r="A33" s="142"/>
      <c r="B33" s="143" t="s">
        <v>153</v>
      </c>
      <c r="C33" s="136"/>
      <c r="D33" s="137"/>
      <c r="E33" s="138"/>
      <c r="F33" s="141"/>
    </row>
    <row r="34" spans="1:6" s="133" customFormat="1" ht="38.25">
      <c r="A34" s="142"/>
      <c r="B34" s="143" t="s">
        <v>154</v>
      </c>
      <c r="C34" s="136"/>
      <c r="D34" s="137"/>
      <c r="E34" s="138"/>
      <c r="F34" s="141"/>
    </row>
    <row r="35" spans="1:6" s="133" customFormat="1" ht="15">
      <c r="A35" s="142"/>
      <c r="B35" s="282" t="s">
        <v>88</v>
      </c>
      <c r="C35" s="136" t="s">
        <v>12</v>
      </c>
      <c r="D35" s="137">
        <v>1</v>
      </c>
      <c r="E35" s="138"/>
      <c r="F35" s="138">
        <f>D35*E35</f>
        <v>0</v>
      </c>
    </row>
    <row r="36" spans="1:6" s="133" customFormat="1" ht="15">
      <c r="A36" s="142"/>
      <c r="B36" s="140"/>
      <c r="C36" s="136"/>
      <c r="D36" s="137"/>
      <c r="E36" s="138"/>
      <c r="F36" s="141"/>
    </row>
    <row r="37" spans="1:6" s="133" customFormat="1" ht="15">
      <c r="A37" s="142"/>
      <c r="B37" s="140"/>
      <c r="C37" s="144"/>
      <c r="D37" s="137"/>
      <c r="E37" s="138"/>
      <c r="F37" s="141"/>
    </row>
    <row r="38" spans="1:6" s="133" customFormat="1" ht="15">
      <c r="A38" s="123">
        <v>4</v>
      </c>
      <c r="B38" s="135" t="s">
        <v>89</v>
      </c>
      <c r="C38" s="136" t="s">
        <v>12</v>
      </c>
      <c r="D38" s="137">
        <v>6</v>
      </c>
      <c r="E38" s="138"/>
      <c r="F38" s="138">
        <f>D38*E38</f>
        <v>0</v>
      </c>
    </row>
    <row r="39" spans="1:6" s="133" customFormat="1" ht="15">
      <c r="A39" s="123"/>
      <c r="B39" s="140"/>
      <c r="C39" s="136"/>
      <c r="D39" s="137"/>
      <c r="E39" s="138"/>
      <c r="F39" s="141"/>
    </row>
    <row r="40" spans="1:6" s="133" customFormat="1" ht="25.5">
      <c r="A40" s="123">
        <v>5</v>
      </c>
      <c r="B40" s="140" t="s">
        <v>90</v>
      </c>
      <c r="C40" s="136" t="s">
        <v>12</v>
      </c>
      <c r="D40" s="137">
        <v>1</v>
      </c>
      <c r="E40" s="138"/>
      <c r="F40" s="138">
        <f>D40*E40</f>
        <v>0</v>
      </c>
    </row>
    <row r="41" spans="1:6" s="133" customFormat="1" ht="15">
      <c r="A41" s="129"/>
      <c r="B41" s="130"/>
      <c r="C41" s="129"/>
      <c r="D41" s="131"/>
      <c r="E41" s="132"/>
      <c r="F41" s="132"/>
    </row>
    <row r="42" spans="1:6" s="133" customFormat="1" ht="15">
      <c r="A42" s="129"/>
      <c r="B42" s="130"/>
      <c r="C42" s="129"/>
      <c r="D42" s="131"/>
      <c r="E42" s="130" t="s">
        <v>83</v>
      </c>
      <c r="F42" s="132">
        <f>SUM(F22:F40)</f>
        <v>0</v>
      </c>
    </row>
    <row r="43" spans="1:6" s="133" customFormat="1" ht="15">
      <c r="A43" s="129"/>
      <c r="B43" s="130"/>
      <c r="C43" s="129"/>
      <c r="D43" s="131"/>
      <c r="E43" s="132"/>
      <c r="F43" s="132"/>
    </row>
    <row r="44" spans="1:6" s="133" customFormat="1" ht="15.75">
      <c r="A44" s="129"/>
      <c r="B44" s="270" t="s">
        <v>91</v>
      </c>
      <c r="C44" s="129"/>
      <c r="D44" s="131"/>
      <c r="E44" s="132"/>
      <c r="F44" s="132"/>
    </row>
    <row r="45" spans="1:6" s="133" customFormat="1" ht="15">
      <c r="A45" s="129"/>
      <c r="B45" s="130"/>
      <c r="C45" s="129"/>
      <c r="D45" s="131"/>
      <c r="E45" s="132"/>
      <c r="F45" s="132"/>
    </row>
    <row r="46" spans="1:6" s="133" customFormat="1" ht="15">
      <c r="A46" s="129"/>
      <c r="B46" s="130" t="s">
        <v>92</v>
      </c>
      <c r="C46" s="129"/>
      <c r="D46" s="131"/>
      <c r="E46" s="132"/>
      <c r="F46" s="127">
        <f>F17</f>
        <v>0</v>
      </c>
    </row>
    <row r="47" spans="1:6" s="133" customFormat="1" ht="15">
      <c r="A47" s="129"/>
      <c r="B47" s="130" t="s">
        <v>93</v>
      </c>
      <c r="C47" s="127"/>
      <c r="D47" s="131"/>
      <c r="E47" s="145"/>
      <c r="F47" s="127">
        <f>F42</f>
        <v>0</v>
      </c>
    </row>
    <row r="48" spans="1:6" s="133" customFormat="1" ht="15.75">
      <c r="A48" s="129"/>
      <c r="B48" s="270" t="s">
        <v>83</v>
      </c>
      <c r="C48" s="127"/>
      <c r="D48" s="131"/>
      <c r="E48" s="145"/>
      <c r="F48" s="127">
        <f>SUM(F46:F47)</f>
        <v>0</v>
      </c>
    </row>
    <row r="49" spans="1:6" s="133" customFormat="1" ht="15">
      <c r="A49" s="146"/>
      <c r="B49" s="126" t="s">
        <v>94</v>
      </c>
      <c r="C49" s="147"/>
      <c r="D49" s="148"/>
      <c r="E49" s="126"/>
      <c r="F49" s="147">
        <f>F48*0.25</f>
        <v>0</v>
      </c>
    </row>
    <row r="50" spans="1:6" s="133" customFormat="1" ht="15.75">
      <c r="A50" s="146"/>
      <c r="B50" s="271" t="s">
        <v>95</v>
      </c>
      <c r="C50" s="127"/>
      <c r="D50" s="148"/>
      <c r="E50" s="126"/>
      <c r="F50" s="127">
        <f>F48+F49</f>
        <v>0</v>
      </c>
    </row>
    <row r="51" spans="1:6" s="133" customFormat="1" ht="15">
      <c r="A51" s="129"/>
      <c r="B51" s="130"/>
      <c r="C51" s="129"/>
      <c r="D51" s="131"/>
      <c r="E51" s="132"/>
      <c r="F51" s="132"/>
    </row>
    <row r="52" spans="1:6" s="133" customFormat="1" ht="15">
      <c r="A52" s="129"/>
      <c r="B52" s="130"/>
      <c r="C52" s="129"/>
      <c r="D52" s="131"/>
      <c r="E52" s="132"/>
      <c r="F52" s="132"/>
    </row>
    <row r="53" spans="1:6" s="133" customFormat="1" ht="15">
      <c r="A53" s="129"/>
      <c r="B53" s="130"/>
      <c r="C53" s="129"/>
      <c r="D53" s="131"/>
      <c r="E53" s="132"/>
      <c r="F53" s="132"/>
    </row>
    <row r="54" spans="1:6" s="133" customFormat="1" ht="15">
      <c r="A54" s="129"/>
      <c r="B54" s="130"/>
      <c r="C54" s="129"/>
      <c r="D54" s="131"/>
      <c r="E54" s="132"/>
      <c r="F54" s="132"/>
    </row>
    <row r="55" spans="1:6" s="133" customFormat="1" ht="15">
      <c r="A55" s="129"/>
      <c r="B55" s="130"/>
      <c r="C55" s="129"/>
      <c r="D55" s="131"/>
      <c r="E55" s="132"/>
      <c r="F55" s="132"/>
    </row>
    <row r="56" spans="1:6" s="133" customFormat="1" ht="15">
      <c r="A56" s="129"/>
      <c r="B56" s="130"/>
      <c r="C56" s="129"/>
      <c r="D56" s="131"/>
      <c r="E56" s="132"/>
      <c r="F56" s="132"/>
    </row>
    <row r="57" spans="1:6" s="133" customFormat="1" ht="15">
      <c r="A57" s="129"/>
      <c r="B57" s="130"/>
      <c r="C57" s="129"/>
      <c r="D57" s="131"/>
      <c r="E57" s="132"/>
      <c r="F57" s="132"/>
    </row>
    <row r="58" spans="1:6" s="153" customFormat="1" ht="14.25">
      <c r="A58" s="149"/>
      <c r="B58" s="150"/>
      <c r="C58" s="149"/>
      <c r="D58" s="137"/>
      <c r="E58" s="151"/>
      <c r="F58" s="152"/>
    </row>
    <row r="59" spans="1:6" s="153" customFormat="1" ht="14.25">
      <c r="A59" s="149"/>
      <c r="B59" s="150"/>
      <c r="C59" s="149"/>
      <c r="D59" s="137"/>
      <c r="E59" s="151"/>
      <c r="F59" s="152"/>
    </row>
    <row r="60" spans="1:6" s="153" customFormat="1" ht="14.25">
      <c r="A60" s="149"/>
      <c r="B60" s="150"/>
      <c r="C60" s="149"/>
      <c r="D60" s="137"/>
      <c r="E60" s="151"/>
      <c r="F60" s="152"/>
    </row>
    <row r="61" spans="1:6" s="153" customFormat="1" ht="14.25">
      <c r="A61" s="149"/>
      <c r="B61" s="150"/>
      <c r="C61" s="149"/>
      <c r="D61" s="137"/>
      <c r="E61" s="151"/>
      <c r="F61" s="152"/>
    </row>
    <row r="62" spans="1:6" s="153" customFormat="1" ht="14.25">
      <c r="A62" s="149"/>
      <c r="B62" s="150"/>
      <c r="C62" s="149"/>
      <c r="D62" s="137"/>
      <c r="E62" s="151"/>
      <c r="F62" s="152"/>
    </row>
  </sheetData>
  <sheetProtection/>
  <mergeCells count="2">
    <mergeCell ref="A3:B3"/>
    <mergeCell ref="A20:B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10"/>
  <sheetViews>
    <sheetView showZeros="0" zoomScale="130" zoomScaleNormal="130" zoomScalePageLayoutView="0" workbookViewId="0" topLeftCell="A1">
      <selection activeCell="C27" sqref="C27"/>
    </sheetView>
  </sheetViews>
  <sheetFormatPr defaultColWidth="11.57421875" defaultRowHeight="12.75"/>
  <cols>
    <col min="1" max="1" width="6.28125" style="248" customWidth="1"/>
    <col min="2" max="2" width="6.00390625" style="248" customWidth="1"/>
    <col min="3" max="3" width="52.7109375" style="202" customWidth="1"/>
    <col min="4" max="4" width="2.28125" style="203" customWidth="1"/>
    <col min="5" max="5" width="5.00390625" style="204" customWidth="1"/>
    <col min="6" max="6" width="9.57421875" style="249" customWidth="1"/>
    <col min="7" max="7" width="10.140625" style="249" customWidth="1"/>
    <col min="8" max="8" width="12.8515625" style="249" customWidth="1"/>
    <col min="9" max="16384" width="11.57421875" style="159" customWidth="1"/>
  </cols>
  <sheetData>
    <row r="1" spans="1:8" s="166" customFormat="1" ht="21.75" customHeight="1">
      <c r="A1" s="160" t="s">
        <v>96</v>
      </c>
      <c r="B1" s="161"/>
      <c r="C1" s="162" t="s">
        <v>59</v>
      </c>
      <c r="D1" s="163"/>
      <c r="E1" s="164" t="s">
        <v>97</v>
      </c>
      <c r="F1" s="165" t="s">
        <v>98</v>
      </c>
      <c r="G1" s="165" t="s">
        <v>99</v>
      </c>
      <c r="H1" s="165" t="s">
        <v>100</v>
      </c>
    </row>
    <row r="2" spans="1:8" s="166" customFormat="1" ht="9">
      <c r="A2" s="167"/>
      <c r="B2" s="168"/>
      <c r="C2" s="169"/>
      <c r="D2" s="170"/>
      <c r="E2" s="171"/>
      <c r="F2" s="172"/>
      <c r="G2" s="172"/>
      <c r="H2" s="173"/>
    </row>
    <row r="3" spans="1:8" s="178" customFormat="1" ht="27" customHeight="1">
      <c r="A3" s="287" t="s">
        <v>101</v>
      </c>
      <c r="B3" s="288"/>
      <c r="C3" s="288"/>
      <c r="D3" s="174"/>
      <c r="E3" s="175"/>
      <c r="F3" s="176"/>
      <c r="G3" s="176"/>
      <c r="H3" s="177"/>
    </row>
    <row r="4" spans="1:8" s="186" customFormat="1" ht="11.25">
      <c r="A4" s="179"/>
      <c r="B4" s="180"/>
      <c r="C4" s="181"/>
      <c r="D4" s="182"/>
      <c r="E4" s="183"/>
      <c r="F4" s="184"/>
      <c r="G4" s="184"/>
      <c r="H4" s="185"/>
    </row>
    <row r="5" spans="1:8" ht="42">
      <c r="A5" s="187" t="s">
        <v>4</v>
      </c>
      <c r="B5" s="188"/>
      <c r="C5" s="189" t="s">
        <v>102</v>
      </c>
      <c r="D5" s="190"/>
      <c r="E5" s="191"/>
      <c r="F5" s="192"/>
      <c r="G5" s="192"/>
      <c r="H5" s="193"/>
    </row>
    <row r="6" spans="1:22" ht="10.5">
      <c r="A6" s="194"/>
      <c r="B6" s="195"/>
      <c r="C6" s="196"/>
      <c r="D6" s="197"/>
      <c r="E6" s="198" t="s">
        <v>56</v>
      </c>
      <c r="F6" s="199">
        <v>1</v>
      </c>
      <c r="G6" s="199"/>
      <c r="H6" s="200">
        <f>F6*G6</f>
        <v>0</v>
      </c>
      <c r="O6" s="201"/>
      <c r="P6" s="201"/>
      <c r="Q6" s="202"/>
      <c r="R6" s="203"/>
      <c r="S6" s="204"/>
      <c r="T6" s="205"/>
      <c r="U6" s="205"/>
      <c r="V6" s="205"/>
    </row>
    <row r="7" spans="1:8" ht="10.5">
      <c r="A7" s="206"/>
      <c r="B7" s="201"/>
      <c r="D7" s="207"/>
      <c r="E7" s="191"/>
      <c r="F7" s="192"/>
      <c r="G7" s="192"/>
      <c r="H7" s="193"/>
    </row>
    <row r="8" spans="1:8" ht="24" customHeight="1">
      <c r="A8" s="187" t="s">
        <v>5</v>
      </c>
      <c r="B8" s="188"/>
      <c r="C8" s="208" t="s">
        <v>103</v>
      </c>
      <c r="D8" s="190"/>
      <c r="E8" s="191"/>
      <c r="F8" s="192"/>
      <c r="G8" s="192"/>
      <c r="H8" s="193"/>
    </row>
    <row r="9" spans="1:8" ht="10.5">
      <c r="A9" s="194"/>
      <c r="B9" s="195"/>
      <c r="C9" s="196"/>
      <c r="D9" s="197"/>
      <c r="E9" s="198" t="s">
        <v>56</v>
      </c>
      <c r="F9" s="199">
        <v>1</v>
      </c>
      <c r="G9" s="199"/>
      <c r="H9" s="200">
        <f>F9*G9</f>
        <v>0</v>
      </c>
    </row>
    <row r="10" spans="1:8" ht="10.5">
      <c r="A10" s="206"/>
      <c r="B10" s="201"/>
      <c r="D10" s="207"/>
      <c r="E10" s="191"/>
      <c r="F10" s="192"/>
      <c r="G10" s="192"/>
      <c r="H10" s="193"/>
    </row>
    <row r="11" spans="1:8" ht="34.5" customHeight="1">
      <c r="A11" s="187" t="s">
        <v>6</v>
      </c>
      <c r="B11" s="188"/>
      <c r="C11" s="208" t="s">
        <v>104</v>
      </c>
      <c r="D11" s="190"/>
      <c r="E11" s="191"/>
      <c r="F11" s="192"/>
      <c r="G11" s="192"/>
      <c r="H11" s="193"/>
    </row>
    <row r="12" spans="1:8" ht="10.5">
      <c r="A12" s="194"/>
      <c r="B12" s="195"/>
      <c r="C12" s="196" t="s">
        <v>105</v>
      </c>
      <c r="D12" s="197"/>
      <c r="E12" s="198" t="s">
        <v>8</v>
      </c>
      <c r="F12" s="199">
        <v>2</v>
      </c>
      <c r="G12" s="199"/>
      <c r="H12" s="200">
        <f>F12*G12</f>
        <v>0</v>
      </c>
    </row>
    <row r="13" spans="1:8" ht="10.5">
      <c r="A13" s="206"/>
      <c r="B13" s="201"/>
      <c r="D13" s="207"/>
      <c r="E13" s="191"/>
      <c r="F13" s="192"/>
      <c r="G13" s="209"/>
      <c r="H13" s="193"/>
    </row>
    <row r="14" spans="1:8" ht="26.25" customHeight="1">
      <c r="A14" s="187" t="s">
        <v>7</v>
      </c>
      <c r="B14" s="188"/>
      <c r="C14" s="208" t="s">
        <v>106</v>
      </c>
      <c r="D14" s="190"/>
      <c r="E14" s="191"/>
      <c r="F14" s="192"/>
      <c r="G14" s="209"/>
      <c r="H14" s="193"/>
    </row>
    <row r="15" spans="1:8" ht="10.5">
      <c r="A15" s="194"/>
      <c r="B15" s="195"/>
      <c r="C15" s="196" t="s">
        <v>107</v>
      </c>
      <c r="D15" s="197"/>
      <c r="E15" s="198" t="s">
        <v>12</v>
      </c>
      <c r="F15" s="199">
        <v>1</v>
      </c>
      <c r="G15" s="199"/>
      <c r="H15" s="200">
        <f>F15*G15</f>
        <v>0</v>
      </c>
    </row>
    <row r="16" spans="1:8" ht="10.5">
      <c r="A16" s="206"/>
      <c r="B16" s="201"/>
      <c r="D16" s="207"/>
      <c r="E16" s="191"/>
      <c r="F16" s="192"/>
      <c r="G16" s="209"/>
      <c r="H16" s="193"/>
    </row>
    <row r="17" spans="1:8" ht="286.5" customHeight="1">
      <c r="A17" s="187" t="s">
        <v>11</v>
      </c>
      <c r="B17" s="188"/>
      <c r="C17" s="208" t="s">
        <v>159</v>
      </c>
      <c r="D17" s="190"/>
      <c r="E17" s="191"/>
      <c r="F17" s="192"/>
      <c r="G17" s="209"/>
      <c r="H17" s="193"/>
    </row>
    <row r="18" spans="1:8" ht="10.5">
      <c r="A18" s="210"/>
      <c r="B18" s="201"/>
      <c r="C18" s="211"/>
      <c r="D18" s="207"/>
      <c r="E18" s="191" t="s">
        <v>12</v>
      </c>
      <c r="F18" s="192">
        <v>1</v>
      </c>
      <c r="G18" s="192"/>
      <c r="H18" s="193">
        <f>F18*G18</f>
        <v>0</v>
      </c>
    </row>
    <row r="19" spans="1:8" ht="10.5">
      <c r="A19" s="212"/>
      <c r="B19" s="195"/>
      <c r="C19" s="213"/>
      <c r="D19" s="197"/>
      <c r="E19" s="198"/>
      <c r="F19" s="199"/>
      <c r="G19" s="214"/>
      <c r="H19" s="200"/>
    </row>
    <row r="20" spans="1:8" ht="157.5" customHeight="1">
      <c r="A20" s="187" t="s">
        <v>13</v>
      </c>
      <c r="B20" s="188"/>
      <c r="C20" s="208" t="s">
        <v>158</v>
      </c>
      <c r="D20" s="190"/>
      <c r="E20" s="191"/>
      <c r="F20" s="192"/>
      <c r="G20" s="209"/>
      <c r="H20" s="193"/>
    </row>
    <row r="21" spans="1:8" ht="10.5">
      <c r="A21" s="194"/>
      <c r="B21" s="195"/>
      <c r="C21" s="196"/>
      <c r="D21" s="197"/>
      <c r="E21" s="198" t="s">
        <v>56</v>
      </c>
      <c r="F21" s="199">
        <v>1</v>
      </c>
      <c r="G21" s="199"/>
      <c r="H21" s="200">
        <f>F21*G21</f>
        <v>0</v>
      </c>
    </row>
    <row r="22" spans="1:8" ht="10.5">
      <c r="A22" s="215"/>
      <c r="B22" s="216"/>
      <c r="C22" s="217"/>
      <c r="D22" s="218"/>
      <c r="E22" s="219"/>
      <c r="F22" s="220"/>
      <c r="G22" s="221"/>
      <c r="H22" s="222"/>
    </row>
    <row r="23" spans="1:8" ht="10.5">
      <c r="A23" s="206"/>
      <c r="B23" s="201"/>
      <c r="D23" s="207"/>
      <c r="E23" s="191"/>
      <c r="F23" s="192"/>
      <c r="G23" s="209"/>
      <c r="H23" s="193"/>
    </row>
    <row r="24" spans="1:8" ht="237.75" customHeight="1">
      <c r="A24" s="187" t="s">
        <v>108</v>
      </c>
      <c r="B24" s="188"/>
      <c r="C24" s="208" t="s">
        <v>157</v>
      </c>
      <c r="D24" s="190"/>
      <c r="E24" s="191"/>
      <c r="F24" s="192"/>
      <c r="G24" s="209"/>
      <c r="H24" s="193"/>
    </row>
    <row r="25" spans="1:8" ht="10.5">
      <c r="A25" s="194"/>
      <c r="B25" s="195"/>
      <c r="C25" s="196"/>
      <c r="D25" s="197"/>
      <c r="E25" s="198" t="s">
        <v>56</v>
      </c>
      <c r="F25" s="199">
        <v>1</v>
      </c>
      <c r="G25" s="199"/>
      <c r="H25" s="200">
        <f>F25*G25</f>
        <v>0</v>
      </c>
    </row>
    <row r="26" spans="1:8" ht="10.5">
      <c r="A26" s="206"/>
      <c r="B26" s="201"/>
      <c r="D26" s="207"/>
      <c r="E26" s="191"/>
      <c r="F26" s="192"/>
      <c r="G26" s="209"/>
      <c r="H26" s="193"/>
    </row>
    <row r="27" spans="1:8" ht="66" customHeight="1">
      <c r="A27" s="187" t="s">
        <v>109</v>
      </c>
      <c r="B27" s="188"/>
      <c r="C27" s="208" t="s">
        <v>156</v>
      </c>
      <c r="D27" s="190"/>
      <c r="E27" s="191"/>
      <c r="F27" s="192"/>
      <c r="G27" s="209"/>
      <c r="H27" s="193"/>
    </row>
    <row r="28" spans="1:8" ht="10.5">
      <c r="A28" s="194"/>
      <c r="B28" s="195"/>
      <c r="C28" s="196"/>
      <c r="D28" s="197"/>
      <c r="E28" s="198" t="s">
        <v>56</v>
      </c>
      <c r="F28" s="199">
        <v>1</v>
      </c>
      <c r="G28" s="199"/>
      <c r="H28" s="200">
        <f>F28*G28</f>
        <v>0</v>
      </c>
    </row>
    <row r="29" spans="1:8" ht="10.5">
      <c r="A29" s="206"/>
      <c r="B29" s="201"/>
      <c r="D29" s="207"/>
      <c r="E29" s="191"/>
      <c r="F29" s="192"/>
      <c r="G29" s="209"/>
      <c r="H29" s="193"/>
    </row>
    <row r="30" spans="1:8" ht="31.5">
      <c r="A30" s="187" t="s">
        <v>110</v>
      </c>
      <c r="B30" s="188"/>
      <c r="C30" s="208" t="s">
        <v>111</v>
      </c>
      <c r="D30" s="190"/>
      <c r="E30" s="191"/>
      <c r="F30" s="192"/>
      <c r="G30" s="209"/>
      <c r="H30" s="193"/>
    </row>
    <row r="31" spans="1:8" ht="11.25">
      <c r="A31" s="194"/>
      <c r="B31" s="195"/>
      <c r="C31" s="196" t="s">
        <v>112</v>
      </c>
      <c r="D31" s="197"/>
      <c r="E31" s="198" t="s">
        <v>8</v>
      </c>
      <c r="F31" s="199">
        <v>6</v>
      </c>
      <c r="G31" s="199"/>
      <c r="H31" s="200">
        <f>F31*G31</f>
        <v>0</v>
      </c>
    </row>
    <row r="32" spans="1:8" ht="10.5">
      <c r="A32" s="206"/>
      <c r="B32" s="201"/>
      <c r="D32" s="207"/>
      <c r="E32" s="191"/>
      <c r="F32" s="192"/>
      <c r="G32" s="209"/>
      <c r="H32" s="193"/>
    </row>
    <row r="33" spans="1:8" ht="21">
      <c r="A33" s="187" t="s">
        <v>113</v>
      </c>
      <c r="B33" s="188"/>
      <c r="C33" s="208" t="s">
        <v>114</v>
      </c>
      <c r="D33" s="190"/>
      <c r="E33" s="191"/>
      <c r="F33" s="192"/>
      <c r="G33" s="209"/>
      <c r="H33" s="193"/>
    </row>
    <row r="34" spans="1:8" ht="10.5">
      <c r="A34" s="194"/>
      <c r="B34" s="195"/>
      <c r="C34" s="196"/>
      <c r="D34" s="197"/>
      <c r="E34" s="198" t="s">
        <v>56</v>
      </c>
      <c r="F34" s="199">
        <v>1</v>
      </c>
      <c r="G34" s="199"/>
      <c r="H34" s="200">
        <f>F34*G34</f>
        <v>0</v>
      </c>
    </row>
    <row r="35" spans="1:8" ht="10.5">
      <c r="A35" s="206"/>
      <c r="B35" s="201"/>
      <c r="D35" s="207"/>
      <c r="E35" s="191"/>
      <c r="F35" s="192"/>
      <c r="G35" s="209"/>
      <c r="H35" s="193"/>
    </row>
    <row r="36" spans="1:8" ht="28.5" customHeight="1">
      <c r="A36" s="187" t="s">
        <v>115</v>
      </c>
      <c r="B36" s="188"/>
      <c r="C36" s="208" t="s">
        <v>116</v>
      </c>
      <c r="D36" s="190"/>
      <c r="E36" s="191"/>
      <c r="F36" s="192"/>
      <c r="G36" s="209"/>
      <c r="H36" s="193"/>
    </row>
    <row r="37" spans="1:8" ht="10.5">
      <c r="A37" s="210"/>
      <c r="B37" s="201"/>
      <c r="C37" s="211"/>
      <c r="D37" s="207"/>
      <c r="E37" s="191" t="s">
        <v>56</v>
      </c>
      <c r="F37" s="192">
        <v>1</v>
      </c>
      <c r="G37" s="192"/>
      <c r="H37" s="193">
        <f>F37*G37</f>
        <v>0</v>
      </c>
    </row>
    <row r="38" spans="1:8" ht="10.5">
      <c r="A38" s="212"/>
      <c r="B38" s="195"/>
      <c r="C38" s="213"/>
      <c r="D38" s="197"/>
      <c r="E38" s="198"/>
      <c r="F38" s="199"/>
      <c r="G38" s="214"/>
      <c r="H38" s="200"/>
    </row>
    <row r="39" spans="1:8" ht="44.25" customHeight="1">
      <c r="A39" s="223" t="s">
        <v>117</v>
      </c>
      <c r="B39" s="224"/>
      <c r="C39" s="225" t="s">
        <v>118</v>
      </c>
      <c r="D39" s="226"/>
      <c r="E39" s="219"/>
      <c r="F39" s="220"/>
      <c r="G39" s="221"/>
      <c r="H39" s="222"/>
    </row>
    <row r="40" spans="1:8" ht="10.5">
      <c r="A40" s="194"/>
      <c r="B40" s="195"/>
      <c r="C40" s="196"/>
      <c r="D40" s="197"/>
      <c r="E40" s="198" t="s">
        <v>56</v>
      </c>
      <c r="F40" s="199">
        <v>1</v>
      </c>
      <c r="G40" s="199"/>
      <c r="H40" s="200">
        <f>F40*G40</f>
        <v>0</v>
      </c>
    </row>
    <row r="41" spans="1:8" ht="10.5">
      <c r="A41" s="215"/>
      <c r="B41" s="216"/>
      <c r="C41" s="217"/>
      <c r="D41" s="218"/>
      <c r="E41" s="219"/>
      <c r="F41" s="220"/>
      <c r="G41" s="221"/>
      <c r="H41" s="222"/>
    </row>
    <row r="42" spans="1:8" ht="17.25" customHeight="1">
      <c r="A42" s="187" t="s">
        <v>119</v>
      </c>
      <c r="B42" s="188"/>
      <c r="C42" s="208" t="s">
        <v>120</v>
      </c>
      <c r="D42" s="190"/>
      <c r="E42" s="191"/>
      <c r="F42" s="192"/>
      <c r="G42" s="209"/>
      <c r="H42" s="193"/>
    </row>
    <row r="43" spans="1:8" ht="10.5">
      <c r="A43" s="194"/>
      <c r="B43" s="195"/>
      <c r="C43" s="196"/>
      <c r="D43" s="197"/>
      <c r="E43" s="198" t="s">
        <v>30</v>
      </c>
      <c r="F43" s="199">
        <v>0.2</v>
      </c>
      <c r="G43" s="199"/>
      <c r="H43" s="200">
        <f>F43*G43</f>
        <v>0</v>
      </c>
    </row>
    <row r="44" spans="1:8" ht="10.5">
      <c r="A44" s="215"/>
      <c r="B44" s="216"/>
      <c r="C44" s="217"/>
      <c r="D44" s="218"/>
      <c r="E44" s="219"/>
      <c r="F44" s="220"/>
      <c r="G44" s="221"/>
      <c r="H44" s="222"/>
    </row>
    <row r="45" spans="1:8" ht="27.75" customHeight="1">
      <c r="A45" s="187" t="s">
        <v>121</v>
      </c>
      <c r="B45" s="188"/>
      <c r="C45" s="208" t="s">
        <v>122</v>
      </c>
      <c r="D45" s="190"/>
      <c r="E45" s="191"/>
      <c r="F45" s="192"/>
      <c r="G45" s="209"/>
      <c r="H45" s="193"/>
    </row>
    <row r="46" spans="1:8" ht="10.5">
      <c r="A46" s="194"/>
      <c r="B46" s="195"/>
      <c r="C46" s="196"/>
      <c r="D46" s="197"/>
      <c r="E46" s="198" t="s">
        <v>56</v>
      </c>
      <c r="F46" s="199">
        <v>1</v>
      </c>
      <c r="G46" s="199"/>
      <c r="H46" s="200">
        <f>F46*G46</f>
        <v>0</v>
      </c>
    </row>
    <row r="47" spans="1:8" ht="10.5">
      <c r="A47" s="215"/>
      <c r="B47" s="216"/>
      <c r="C47" s="217"/>
      <c r="D47" s="218"/>
      <c r="E47" s="219"/>
      <c r="F47" s="220"/>
      <c r="G47" s="221"/>
      <c r="H47" s="222"/>
    </row>
    <row r="48" spans="1:8" ht="38.25" customHeight="1">
      <c r="A48" s="187" t="s">
        <v>123</v>
      </c>
      <c r="B48" s="188"/>
      <c r="C48" s="208" t="s">
        <v>124</v>
      </c>
      <c r="D48" s="190"/>
      <c r="E48" s="191"/>
      <c r="F48" s="192"/>
      <c r="G48" s="192"/>
      <c r="H48" s="193"/>
    </row>
    <row r="49" spans="1:8" ht="10.5">
      <c r="A49" s="227"/>
      <c r="B49" s="228"/>
      <c r="C49" s="229"/>
      <c r="D49" s="230"/>
      <c r="E49" s="198" t="s">
        <v>56</v>
      </c>
      <c r="F49" s="199">
        <v>1</v>
      </c>
      <c r="G49" s="199"/>
      <c r="H49" s="200">
        <f>F49*G49</f>
        <v>0</v>
      </c>
    </row>
    <row r="50" spans="1:8" ht="10.5">
      <c r="A50" s="206"/>
      <c r="B50" s="201"/>
      <c r="D50" s="207"/>
      <c r="E50" s="191"/>
      <c r="F50" s="192"/>
      <c r="G50" s="209"/>
      <c r="H50" s="193"/>
    </row>
    <row r="51" spans="1:8" ht="25.5" customHeight="1">
      <c r="A51" s="187" t="s">
        <v>125</v>
      </c>
      <c r="B51" s="188"/>
      <c r="C51" s="208" t="s">
        <v>126</v>
      </c>
      <c r="D51" s="190"/>
      <c r="E51" s="191"/>
      <c r="F51" s="192"/>
      <c r="G51" s="209"/>
      <c r="H51" s="193"/>
    </row>
    <row r="52" spans="1:8" ht="10.5">
      <c r="A52" s="194"/>
      <c r="B52" s="195"/>
      <c r="C52" s="196"/>
      <c r="D52" s="197"/>
      <c r="E52" s="198" t="s">
        <v>56</v>
      </c>
      <c r="F52" s="199">
        <v>1</v>
      </c>
      <c r="G52" s="199"/>
      <c r="H52" s="200">
        <f>F52*G52</f>
        <v>0</v>
      </c>
    </row>
    <row r="53" spans="1:8" ht="10.5">
      <c r="A53" s="206"/>
      <c r="B53" s="201"/>
      <c r="D53" s="207"/>
      <c r="E53" s="191"/>
      <c r="F53" s="192"/>
      <c r="G53" s="209"/>
      <c r="H53" s="193"/>
    </row>
    <row r="54" spans="1:8" ht="21">
      <c r="A54" s="187" t="s">
        <v>127</v>
      </c>
      <c r="B54" s="188"/>
      <c r="C54" s="208" t="s">
        <v>128</v>
      </c>
      <c r="D54" s="190"/>
      <c r="E54" s="191"/>
      <c r="F54" s="192"/>
      <c r="G54" s="209"/>
      <c r="H54" s="193"/>
    </row>
    <row r="55" spans="1:8" ht="10.5">
      <c r="A55" s="194"/>
      <c r="B55" s="195"/>
      <c r="C55" s="196"/>
      <c r="D55" s="197"/>
      <c r="E55" s="198" t="s">
        <v>56</v>
      </c>
      <c r="F55" s="199">
        <v>1</v>
      </c>
      <c r="G55" s="199"/>
      <c r="H55" s="200">
        <f>F55*G55</f>
        <v>0</v>
      </c>
    </row>
    <row r="56" spans="1:8" ht="9.75" customHeight="1">
      <c r="A56" s="206"/>
      <c r="B56" s="201"/>
      <c r="D56" s="207"/>
      <c r="E56" s="191"/>
      <c r="F56" s="192"/>
      <c r="G56" s="209"/>
      <c r="H56" s="193"/>
    </row>
    <row r="57" spans="1:8" ht="31.5">
      <c r="A57" s="187" t="s">
        <v>129</v>
      </c>
      <c r="B57" s="188"/>
      <c r="C57" s="208" t="s">
        <v>130</v>
      </c>
      <c r="D57" s="190"/>
      <c r="E57" s="191"/>
      <c r="F57" s="192"/>
      <c r="G57" s="209"/>
      <c r="H57" s="193"/>
    </row>
    <row r="58" spans="1:8" ht="10.5">
      <c r="A58" s="210"/>
      <c r="B58" s="201"/>
      <c r="C58" s="211"/>
      <c r="D58" s="207"/>
      <c r="E58" s="191" t="s">
        <v>56</v>
      </c>
      <c r="F58" s="192">
        <v>1</v>
      </c>
      <c r="G58" s="192"/>
      <c r="H58" s="193">
        <f>F58*G58</f>
        <v>0</v>
      </c>
    </row>
    <row r="59" spans="1:8" ht="10.5">
      <c r="A59" s="215"/>
      <c r="B59" s="216"/>
      <c r="C59" s="217"/>
      <c r="D59" s="218"/>
      <c r="E59" s="219"/>
      <c r="F59" s="220"/>
      <c r="G59" s="221"/>
      <c r="H59" s="222"/>
    </row>
    <row r="60" spans="1:8" ht="42">
      <c r="A60" s="187" t="s">
        <v>131</v>
      </c>
      <c r="B60" s="188"/>
      <c r="C60" s="208" t="s">
        <v>132</v>
      </c>
      <c r="D60" s="190"/>
      <c r="E60" s="191"/>
      <c r="F60" s="192"/>
      <c r="G60" s="209"/>
      <c r="H60" s="193"/>
    </row>
    <row r="61" spans="1:8" ht="10.5">
      <c r="A61" s="194"/>
      <c r="B61" s="195"/>
      <c r="C61" s="196"/>
      <c r="D61" s="197"/>
      <c r="E61" s="198" t="s">
        <v>56</v>
      </c>
      <c r="F61" s="199">
        <v>1</v>
      </c>
      <c r="G61" s="199"/>
      <c r="H61" s="200">
        <f>F61*G61</f>
        <v>0</v>
      </c>
    </row>
    <row r="62" spans="1:8" ht="10.5">
      <c r="A62" s="206"/>
      <c r="B62" s="201"/>
      <c r="D62" s="207"/>
      <c r="E62" s="191"/>
      <c r="F62" s="192"/>
      <c r="G62" s="209"/>
      <c r="H62" s="193"/>
    </row>
    <row r="63" spans="1:8" ht="21">
      <c r="A63" s="187" t="s">
        <v>133</v>
      </c>
      <c r="B63" s="188"/>
      <c r="C63" s="208" t="s">
        <v>134</v>
      </c>
      <c r="D63" s="190"/>
      <c r="E63" s="191"/>
      <c r="F63" s="192"/>
      <c r="G63" s="209"/>
      <c r="H63" s="193"/>
    </row>
    <row r="64" spans="1:8" ht="10.5">
      <c r="A64" s="194"/>
      <c r="B64" s="195"/>
      <c r="C64" s="196"/>
      <c r="D64" s="197"/>
      <c r="E64" s="198" t="s">
        <v>56</v>
      </c>
      <c r="F64" s="199">
        <v>1</v>
      </c>
      <c r="G64" s="199"/>
      <c r="H64" s="200">
        <f>F64*G64</f>
        <v>0</v>
      </c>
    </row>
    <row r="65" spans="1:8" ht="10.5">
      <c r="A65" s="206"/>
      <c r="B65" s="201"/>
      <c r="D65" s="207"/>
      <c r="E65" s="191"/>
      <c r="F65" s="192"/>
      <c r="G65" s="209"/>
      <c r="H65" s="193"/>
    </row>
    <row r="66" spans="1:8" ht="21">
      <c r="A66" s="187" t="s">
        <v>135</v>
      </c>
      <c r="B66" s="188"/>
      <c r="C66" s="208" t="s">
        <v>136</v>
      </c>
      <c r="D66" s="190"/>
      <c r="E66" s="191"/>
      <c r="F66" s="192"/>
      <c r="G66" s="209"/>
      <c r="H66" s="193"/>
    </row>
    <row r="67" spans="1:8" ht="10.5">
      <c r="A67" s="194"/>
      <c r="B67" s="195"/>
      <c r="C67" s="196"/>
      <c r="D67" s="197"/>
      <c r="E67" s="198" t="s">
        <v>56</v>
      </c>
      <c r="F67" s="199">
        <v>1</v>
      </c>
      <c r="G67" s="199"/>
      <c r="H67" s="200">
        <f>F67*G67</f>
        <v>0</v>
      </c>
    </row>
    <row r="68" spans="1:8" ht="10.5">
      <c r="A68" s="206"/>
      <c r="B68" s="201"/>
      <c r="D68" s="207"/>
      <c r="E68" s="191"/>
      <c r="F68" s="192"/>
      <c r="G68" s="209"/>
      <c r="H68" s="193"/>
    </row>
    <row r="69" spans="1:8" ht="22.5" customHeight="1">
      <c r="A69" s="187" t="s">
        <v>137</v>
      </c>
      <c r="B69" s="188"/>
      <c r="C69" s="208" t="s">
        <v>138</v>
      </c>
      <c r="D69" s="190"/>
      <c r="E69" s="191"/>
      <c r="F69" s="192"/>
      <c r="G69" s="209"/>
      <c r="H69" s="193"/>
    </row>
    <row r="70" spans="1:8" ht="10.5">
      <c r="A70" s="210"/>
      <c r="B70" s="201"/>
      <c r="C70" s="211"/>
      <c r="D70" s="207"/>
      <c r="E70" s="191" t="s">
        <v>56</v>
      </c>
      <c r="F70" s="192">
        <v>1</v>
      </c>
      <c r="G70" s="192"/>
      <c r="H70" s="193">
        <f>F70*G70</f>
        <v>0</v>
      </c>
    </row>
    <row r="71" spans="1:8" ht="10.5">
      <c r="A71" s="194"/>
      <c r="B71" s="195"/>
      <c r="C71" s="196"/>
      <c r="D71" s="231"/>
      <c r="E71" s="198"/>
      <c r="F71" s="199"/>
      <c r="G71" s="199"/>
      <c r="H71" s="232"/>
    </row>
    <row r="72" spans="1:19" ht="22.5" customHeight="1">
      <c r="A72" s="233"/>
      <c r="B72" s="234"/>
      <c r="C72" s="235" t="s">
        <v>139</v>
      </c>
      <c r="D72" s="236"/>
      <c r="E72" s="237"/>
      <c r="F72" s="238"/>
      <c r="G72" s="239"/>
      <c r="H72" s="240">
        <f>SUM(H5:H70)</f>
        <v>0</v>
      </c>
      <c r="L72" s="188"/>
      <c r="M72" s="188"/>
      <c r="N72" s="241"/>
      <c r="O72" s="242"/>
      <c r="P72" s="204"/>
      <c r="Q72" s="205"/>
      <c r="R72" s="205"/>
      <c r="S72" s="205"/>
    </row>
    <row r="73" spans="1:8" ht="19.5" customHeight="1" thickBot="1">
      <c r="A73" s="233"/>
      <c r="B73" s="234"/>
      <c r="C73" s="236" t="s">
        <v>140</v>
      </c>
      <c r="D73" s="236"/>
      <c r="E73" s="237"/>
      <c r="F73" s="238"/>
      <c r="G73" s="243"/>
      <c r="H73" s="244">
        <f>0.25*H72</f>
        <v>0</v>
      </c>
    </row>
    <row r="74" spans="1:8" s="246" customFormat="1" ht="31.5" customHeight="1" thickBot="1" thickTop="1">
      <c r="A74" s="233"/>
      <c r="B74" s="234"/>
      <c r="C74" s="236" t="s">
        <v>141</v>
      </c>
      <c r="D74" s="236"/>
      <c r="E74" s="237"/>
      <c r="F74" s="238"/>
      <c r="G74" s="243"/>
      <c r="H74" s="245">
        <f>H72+H73</f>
        <v>0</v>
      </c>
    </row>
    <row r="75" spans="1:11" s="186" customFormat="1" ht="12" thickTop="1">
      <c r="A75" s="247"/>
      <c r="B75" s="248"/>
      <c r="C75" s="202"/>
      <c r="D75" s="203"/>
      <c r="E75" s="204"/>
      <c r="F75" s="249"/>
      <c r="G75" s="250"/>
      <c r="H75" s="251"/>
      <c r="K75" s="252"/>
    </row>
    <row r="76" spans="1:8" s="186" customFormat="1" ht="11.25">
      <c r="A76" s="247"/>
      <c r="B76" s="248"/>
      <c r="C76" s="202"/>
      <c r="D76" s="203"/>
      <c r="E76" s="204"/>
      <c r="F76" s="249"/>
      <c r="G76" s="250"/>
      <c r="H76" s="251"/>
    </row>
    <row r="77" spans="1:8" ht="10.5">
      <c r="A77" s="247"/>
      <c r="G77" s="250"/>
      <c r="H77" s="251"/>
    </row>
    <row r="78" spans="1:8" ht="10.5">
      <c r="A78" s="247"/>
      <c r="G78" s="250"/>
      <c r="H78" s="251"/>
    </row>
    <row r="79" spans="1:8" ht="15" customHeight="1">
      <c r="A79" s="247"/>
      <c r="C79" s="289"/>
      <c r="D79" s="289"/>
      <c r="E79" s="289"/>
      <c r="F79" s="289"/>
      <c r="G79" s="289"/>
      <c r="H79" s="251"/>
    </row>
    <row r="80" spans="1:8" ht="10.5">
      <c r="A80" s="247"/>
      <c r="G80" s="250"/>
      <c r="H80" s="251"/>
    </row>
    <row r="81" spans="1:8" ht="10.5">
      <c r="A81" s="247"/>
      <c r="G81" s="250"/>
      <c r="H81" s="251"/>
    </row>
    <row r="82" spans="1:8" ht="10.5">
      <c r="A82" s="253"/>
      <c r="B82" s="253"/>
      <c r="C82" s="217"/>
      <c r="D82" s="254"/>
      <c r="E82" s="255"/>
      <c r="F82" s="256"/>
      <c r="G82" s="257"/>
      <c r="H82" s="257"/>
    </row>
    <row r="83" spans="1:8" s="258" customFormat="1" ht="11.25">
      <c r="A83" s="248"/>
      <c r="B83" s="248"/>
      <c r="C83" s="202"/>
      <c r="D83" s="203"/>
      <c r="E83" s="204"/>
      <c r="F83" s="249"/>
      <c r="G83" s="250"/>
      <c r="H83" s="250"/>
    </row>
    <row r="84" spans="1:8" s="258" customFormat="1" ht="11.25">
      <c r="A84" s="248"/>
      <c r="B84" s="248"/>
      <c r="C84" s="202"/>
      <c r="D84" s="203"/>
      <c r="E84" s="204"/>
      <c r="F84" s="249"/>
      <c r="G84" s="250"/>
      <c r="H84" s="250"/>
    </row>
    <row r="85" spans="1:8" s="186" customFormat="1" ht="11.25">
      <c r="A85" s="248"/>
      <c r="B85" s="248"/>
      <c r="C85" s="202"/>
      <c r="D85" s="203"/>
      <c r="E85" s="204"/>
      <c r="F85" s="249"/>
      <c r="G85" s="249"/>
      <c r="H85" s="249"/>
    </row>
    <row r="90" ht="33" customHeight="1"/>
    <row r="92" spans="1:8" s="258" customFormat="1" ht="11.25">
      <c r="A92" s="248"/>
      <c r="B92" s="248"/>
      <c r="C92" s="202"/>
      <c r="D92" s="203"/>
      <c r="E92" s="204"/>
      <c r="F92" s="249"/>
      <c r="G92" s="249"/>
      <c r="H92" s="249"/>
    </row>
    <row r="93" spans="1:8" s="258" customFormat="1" ht="11.25">
      <c r="A93" s="248"/>
      <c r="B93" s="248"/>
      <c r="C93" s="202"/>
      <c r="D93" s="203"/>
      <c r="E93" s="204"/>
      <c r="F93" s="249"/>
      <c r="G93" s="249"/>
      <c r="H93" s="249"/>
    </row>
    <row r="94" ht="99.75" customHeight="1"/>
    <row r="96" ht="15" customHeight="1"/>
    <row r="97" ht="24.75" customHeight="1"/>
    <row r="98" ht="15" customHeight="1"/>
    <row r="99" ht="24.75" customHeight="1"/>
    <row r="100" ht="15" customHeight="1"/>
    <row r="101" ht="24.75" customHeight="1"/>
    <row r="102" ht="15" customHeight="1"/>
    <row r="103" ht="24.75" customHeight="1"/>
    <row r="104" ht="15" customHeight="1"/>
    <row r="105" ht="24.75" customHeight="1"/>
    <row r="106" ht="15" customHeight="1"/>
    <row r="107" ht="24.75" customHeight="1"/>
    <row r="108" ht="15" customHeight="1"/>
    <row r="110" spans="1:8" s="258" customFormat="1" ht="11.25">
      <c r="A110" s="248"/>
      <c r="B110" s="248"/>
      <c r="C110" s="202"/>
      <c r="D110" s="203"/>
      <c r="E110" s="204"/>
      <c r="F110" s="249"/>
      <c r="G110" s="249"/>
      <c r="H110" s="249"/>
    </row>
  </sheetData>
  <sheetProtection/>
  <mergeCells count="2">
    <mergeCell ref="A3:C3"/>
    <mergeCell ref="C79:G7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4:N17"/>
  <sheetViews>
    <sheetView showZeros="0" zoomScalePageLayoutView="0" workbookViewId="0" topLeftCell="A1">
      <selection activeCell="N18" sqref="N18"/>
    </sheetView>
  </sheetViews>
  <sheetFormatPr defaultColWidth="9.140625" defaultRowHeight="12.75"/>
  <cols>
    <col min="14" max="14" width="15.421875" style="262" bestFit="1" customWidth="1"/>
  </cols>
  <sheetData>
    <row r="4" spans="4:10" ht="22.5">
      <c r="D4" s="280" t="s">
        <v>142</v>
      </c>
      <c r="E4" s="259"/>
      <c r="F4" s="259"/>
      <c r="G4" s="259"/>
      <c r="H4" s="259"/>
      <c r="I4" s="259"/>
      <c r="J4" s="259"/>
    </row>
    <row r="8" spans="3:14" ht="12.75">
      <c r="C8" s="260" t="s">
        <v>143</v>
      </c>
      <c r="D8" s="260"/>
      <c r="E8" s="260"/>
      <c r="F8" s="260"/>
      <c r="G8" s="260"/>
      <c r="H8" s="260"/>
      <c r="I8" s="260"/>
      <c r="N8" s="263">
        <f>TROŠKOVNIK_GR!F155</f>
        <v>0</v>
      </c>
    </row>
    <row r="9" spans="3:10" ht="12.75">
      <c r="C9" s="260"/>
      <c r="D9" s="260"/>
      <c r="E9" s="260"/>
      <c r="F9" s="260"/>
      <c r="G9" s="260"/>
      <c r="H9" s="260"/>
      <c r="I9" s="260"/>
      <c r="J9" s="260"/>
    </row>
    <row r="10" spans="3:14" ht="12.75">
      <c r="C10" s="260" t="s">
        <v>144</v>
      </c>
      <c r="D10" s="260"/>
      <c r="E10" s="260"/>
      <c r="F10" s="260"/>
      <c r="G10" s="260"/>
      <c r="H10" s="260"/>
      <c r="I10" s="260"/>
      <c r="N10" s="263">
        <f>TROŠKOVNIK_EL!F48</f>
        <v>0</v>
      </c>
    </row>
    <row r="11" spans="3:10" ht="12.75">
      <c r="C11" s="260"/>
      <c r="D11" s="260"/>
      <c r="E11" s="260"/>
      <c r="F11" s="260"/>
      <c r="G11" s="260"/>
      <c r="H11" s="260"/>
      <c r="I11" s="260"/>
      <c r="J11" s="260"/>
    </row>
    <row r="12" spans="3:14" ht="12.75">
      <c r="C12" s="260" t="s">
        <v>146</v>
      </c>
      <c r="D12" s="260"/>
      <c r="E12" s="260"/>
      <c r="F12" s="260"/>
      <c r="G12" s="260"/>
      <c r="H12" s="260"/>
      <c r="I12" s="260"/>
      <c r="J12" s="260"/>
      <c r="N12" s="263">
        <f>TROŠKOVNIK_STROJ!H72</f>
        <v>0</v>
      </c>
    </row>
    <row r="13" spans="3:10" ht="12.75">
      <c r="C13" s="260"/>
      <c r="D13" s="260"/>
      <c r="E13" s="260"/>
      <c r="F13" s="260"/>
      <c r="G13" s="260"/>
      <c r="H13" s="260"/>
      <c r="I13" s="260"/>
      <c r="J13" s="260"/>
    </row>
    <row r="14" spans="3:14" ht="15">
      <c r="C14" s="260"/>
      <c r="D14" s="260"/>
      <c r="E14" s="260"/>
      <c r="F14" s="260"/>
      <c r="G14" s="133" t="s">
        <v>3</v>
      </c>
      <c r="H14" s="260"/>
      <c r="I14" s="260"/>
      <c r="N14" s="279">
        <f>SUM(N8:N12)</f>
        <v>0</v>
      </c>
    </row>
    <row r="15" spans="3:14" ht="13.5" thickBot="1">
      <c r="C15" s="261"/>
      <c r="D15" s="261"/>
      <c r="E15" s="261"/>
      <c r="F15" s="261"/>
      <c r="G15" s="261" t="s">
        <v>145</v>
      </c>
      <c r="H15" s="261"/>
      <c r="I15" s="261"/>
      <c r="N15" s="262">
        <f>N14*0.25</f>
        <v>0</v>
      </c>
    </row>
    <row r="16" spans="3:14" ht="13.5" thickTop="1">
      <c r="C16" s="264"/>
      <c r="D16" s="264"/>
      <c r="E16" s="264"/>
      <c r="F16" s="264"/>
      <c r="G16" s="264"/>
      <c r="H16" s="264"/>
      <c r="I16" s="264"/>
      <c r="J16" s="264"/>
      <c r="K16" s="265"/>
      <c r="L16" s="265"/>
      <c r="M16" s="265"/>
      <c r="N16" s="266"/>
    </row>
    <row r="17" spans="3:14" ht="18.75" thickBot="1">
      <c r="C17" s="267"/>
      <c r="D17" s="267"/>
      <c r="E17" s="267"/>
      <c r="F17" s="267"/>
      <c r="G17" s="267" t="s">
        <v>10</v>
      </c>
      <c r="H17" s="268"/>
      <c r="I17" s="268"/>
      <c r="J17" s="269"/>
      <c r="K17" s="269"/>
      <c r="L17" s="269"/>
      <c r="M17" s="269"/>
      <c r="N17" s="278">
        <f>SUM(N14:N15)</f>
        <v>0</v>
      </c>
    </row>
    <row r="18" ht="13.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Tajnica</dc:creator>
  <cp:keywords/>
  <dc:description/>
  <cp:lastModifiedBy>Windows User</cp:lastModifiedBy>
  <cp:lastPrinted>2020-01-29T07:42:20Z</cp:lastPrinted>
  <dcterms:created xsi:type="dcterms:W3CDTF">2016-10-25T05:38:13Z</dcterms:created>
  <dcterms:modified xsi:type="dcterms:W3CDTF">2020-01-29T11:48:46Z</dcterms:modified>
  <cp:category/>
  <cp:version/>
  <cp:contentType/>
  <cp:contentStatus/>
</cp:coreProperties>
</file>